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6410" windowHeight="9315"/>
  </bookViews>
  <sheets>
    <sheet name="2019" sheetId="1" r:id="rId1"/>
    <sheet name="Sheet2" sheetId="2" r:id="rId2"/>
    <sheet name="Sheet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1" i="1"/>
  <c r="V15"/>
  <c r="V14"/>
  <c r="R45"/>
  <c r="AE23"/>
  <c r="AE21"/>
  <c r="AE18"/>
  <c r="AE43"/>
  <c r="AE44"/>
  <c r="Z45"/>
  <c r="Z43"/>
  <c r="Z42"/>
  <c r="Z40"/>
  <c r="Y43"/>
  <c r="Y42"/>
  <c r="Y40"/>
  <c r="Y45"/>
  <c r="U45"/>
  <c r="T45"/>
  <c r="S45"/>
  <c r="X45"/>
  <c r="X43"/>
  <c r="X42"/>
  <c r="X40"/>
  <c r="W43"/>
  <c r="V43"/>
  <c r="U43"/>
  <c r="T43"/>
  <c r="S43"/>
  <c r="S40"/>
  <c r="Z34"/>
  <c r="Z33"/>
  <c r="Y34"/>
  <c r="Y33"/>
  <c r="X34"/>
  <c r="X33"/>
  <c r="T34"/>
  <c r="T33"/>
  <c r="S34"/>
  <c r="Y7"/>
  <c r="X7"/>
  <c r="X6"/>
  <c r="W7"/>
  <c r="V7"/>
  <c r="V6"/>
  <c r="U7"/>
  <c r="U6"/>
  <c r="T7"/>
  <c r="T6"/>
  <c r="T5"/>
  <c r="Z11"/>
  <c r="Y11"/>
  <c r="X11"/>
  <c r="V11"/>
  <c r="U11"/>
  <c r="T11"/>
  <c r="Z18"/>
  <c r="Y18"/>
  <c r="X18"/>
  <c r="W18"/>
  <c r="V18"/>
  <c r="T18"/>
  <c r="S22"/>
  <c r="Z22"/>
  <c r="Y22"/>
  <c r="W22"/>
  <c r="V22"/>
  <c r="Z21"/>
  <c r="Y21"/>
  <c r="S21"/>
  <c r="W21"/>
  <c r="U21"/>
  <c r="S11"/>
  <c r="S18"/>
  <c r="U18"/>
  <c r="W34"/>
  <c r="V34"/>
  <c r="U34"/>
  <c r="AE34"/>
  <c r="V33"/>
  <c r="W33"/>
  <c r="S33"/>
  <c r="U33"/>
  <c r="AE33"/>
  <c r="T40"/>
  <c r="W40"/>
  <c r="V40"/>
  <c r="U40"/>
  <c r="AE40"/>
  <c r="W45"/>
  <c r="V45"/>
  <c r="S42"/>
  <c r="T42"/>
  <c r="W42"/>
  <c r="V42"/>
  <c r="U42"/>
  <c r="AE42"/>
  <c r="AE11"/>
  <c r="W11"/>
  <c r="V21"/>
  <c r="X21"/>
  <c r="T21"/>
  <c r="T22"/>
  <c r="X22"/>
  <c r="U22"/>
  <c r="AE22"/>
  <c r="R22" s="1"/>
  <c r="Z7"/>
  <c r="AE7"/>
  <c r="S7"/>
  <c r="V51"/>
  <c r="Z27"/>
  <c r="X27"/>
  <c r="W27"/>
  <c r="V27"/>
  <c r="S27"/>
  <c r="U27"/>
  <c r="AE27"/>
  <c r="T27"/>
  <c r="Z3"/>
  <c r="V4"/>
  <c r="V3"/>
  <c r="V20"/>
  <c r="V23"/>
  <c r="V24"/>
  <c r="V25"/>
  <c r="V26"/>
  <c r="V28"/>
  <c r="V29"/>
  <c r="V30"/>
  <c r="V31"/>
  <c r="V32"/>
  <c r="V35"/>
  <c r="V36"/>
  <c r="V37"/>
  <c r="V38"/>
  <c r="V39"/>
  <c r="V41"/>
  <c r="V44"/>
  <c r="V46"/>
  <c r="V47"/>
  <c r="V48"/>
  <c r="V49"/>
  <c r="V50"/>
  <c r="V5"/>
  <c r="V8"/>
  <c r="V9"/>
  <c r="V10"/>
  <c r="V12"/>
  <c r="V13"/>
  <c r="V16"/>
  <c r="V17"/>
  <c r="V19"/>
  <c r="AE26"/>
  <c r="AE28"/>
  <c r="AE29"/>
  <c r="AE30"/>
  <c r="AE31"/>
  <c r="AE32"/>
  <c r="AE35"/>
  <c r="AE36"/>
  <c r="AE37"/>
  <c r="AE38"/>
  <c r="AE39"/>
  <c r="AE41"/>
  <c r="AE45"/>
  <c r="AE46"/>
  <c r="AE47"/>
  <c r="AE48"/>
  <c r="AE49"/>
  <c r="AE50"/>
  <c r="AE3"/>
  <c r="AE4"/>
  <c r="AE5"/>
  <c r="AE6"/>
  <c r="AE8"/>
  <c r="AE9"/>
  <c r="AE10"/>
  <c r="AE12"/>
  <c r="AE13"/>
  <c r="AE14"/>
  <c r="AE15"/>
  <c r="AE16"/>
  <c r="AE17"/>
  <c r="AE19"/>
  <c r="AE20"/>
  <c r="AE24"/>
  <c r="AE25"/>
  <c r="U12"/>
  <c r="U13"/>
  <c r="U14"/>
  <c r="U15"/>
  <c r="U16"/>
  <c r="U17"/>
  <c r="U19"/>
  <c r="U20"/>
  <c r="U23"/>
  <c r="U24"/>
  <c r="U25"/>
  <c r="U26"/>
  <c r="U28"/>
  <c r="U29"/>
  <c r="U30"/>
  <c r="U31"/>
  <c r="U32"/>
  <c r="U35"/>
  <c r="U36"/>
  <c r="U37"/>
  <c r="U38"/>
  <c r="U39"/>
  <c r="U41"/>
  <c r="U44"/>
  <c r="U46"/>
  <c r="U47"/>
  <c r="U48"/>
  <c r="U49"/>
  <c r="U50"/>
  <c r="U8"/>
  <c r="U9"/>
  <c r="U10"/>
  <c r="U4"/>
  <c r="U5"/>
  <c r="U3"/>
  <c r="Z35"/>
  <c r="Z36"/>
  <c r="Z37"/>
  <c r="Z38"/>
  <c r="Z39"/>
  <c r="Z41"/>
  <c r="Z44"/>
  <c r="Z46"/>
  <c r="Z47"/>
  <c r="Z48"/>
  <c r="Z49"/>
  <c r="Z50"/>
  <c r="Z15"/>
  <c r="Z16"/>
  <c r="Z17"/>
  <c r="Z19"/>
  <c r="Z20"/>
  <c r="Z23"/>
  <c r="Z24"/>
  <c r="Z25"/>
  <c r="Z26"/>
  <c r="Z28"/>
  <c r="Z29"/>
  <c r="Z30"/>
  <c r="Z31"/>
  <c r="Z32"/>
  <c r="Z13"/>
  <c r="Z14"/>
  <c r="Z6"/>
  <c r="Z8"/>
  <c r="Z9"/>
  <c r="Z10"/>
  <c r="Z12"/>
  <c r="Z4"/>
  <c r="Z5"/>
  <c r="Y6"/>
  <c r="Y5"/>
  <c r="Y4"/>
  <c r="X8"/>
  <c r="X9"/>
  <c r="X10"/>
  <c r="X12"/>
  <c r="X13"/>
  <c r="X14"/>
  <c r="X15"/>
  <c r="X16"/>
  <c r="X17"/>
  <c r="X19"/>
  <c r="X20"/>
  <c r="X23"/>
  <c r="X24"/>
  <c r="X25"/>
  <c r="X26"/>
  <c r="X28"/>
  <c r="X29"/>
  <c r="X30"/>
  <c r="X31"/>
  <c r="X32"/>
  <c r="X35"/>
  <c r="X36"/>
  <c r="X37"/>
  <c r="X38"/>
  <c r="X39"/>
  <c r="X41"/>
  <c r="X44"/>
  <c r="X46"/>
  <c r="X47"/>
  <c r="X48"/>
  <c r="X49"/>
  <c r="X50"/>
  <c r="T12"/>
  <c r="T13"/>
  <c r="T14"/>
  <c r="T15"/>
  <c r="T16"/>
  <c r="T17"/>
  <c r="T19"/>
  <c r="T20"/>
  <c r="T23"/>
  <c r="T24"/>
  <c r="T25"/>
  <c r="T26"/>
  <c r="T28"/>
  <c r="T29"/>
  <c r="T30"/>
  <c r="T31"/>
  <c r="T32"/>
  <c r="T35"/>
  <c r="T36"/>
  <c r="T37"/>
  <c r="T38"/>
  <c r="T39"/>
  <c r="T41"/>
  <c r="T44"/>
  <c r="T46"/>
  <c r="T47"/>
  <c r="T48"/>
  <c r="T49"/>
  <c r="T50"/>
  <c r="T8"/>
  <c r="T9"/>
  <c r="T10"/>
  <c r="X5"/>
  <c r="W5"/>
  <c r="T4"/>
  <c r="W4"/>
  <c r="X4"/>
  <c r="X3"/>
  <c r="W3"/>
  <c r="T3"/>
  <c r="Y3"/>
  <c r="Y27" s="1"/>
  <c r="Y19"/>
  <c r="Y49"/>
  <c r="Y48"/>
  <c r="Y47"/>
  <c r="Y46"/>
  <c r="Y44"/>
  <c r="Y41"/>
  <c r="Y39"/>
  <c r="Y38"/>
  <c r="Y37"/>
  <c r="Y36"/>
  <c r="Y35"/>
  <c r="Y32"/>
  <c r="Y31"/>
  <c r="Y30"/>
  <c r="Y29"/>
  <c r="Y28"/>
  <c r="Y26"/>
  <c r="Y25"/>
  <c r="Y24"/>
  <c r="Y23"/>
  <c r="Y20"/>
  <c r="Y17"/>
  <c r="Y16"/>
  <c r="Y15"/>
  <c r="Y14"/>
  <c r="Y13"/>
  <c r="Y12"/>
  <c r="Y10"/>
  <c r="Y9"/>
  <c r="Y8"/>
  <c r="Y50"/>
  <c r="W19"/>
  <c r="S19"/>
  <c r="W25"/>
  <c r="W26"/>
  <c r="W28"/>
  <c r="W29"/>
  <c r="W30"/>
  <c r="W31"/>
  <c r="W32"/>
  <c r="W35"/>
  <c r="W36"/>
  <c r="W37"/>
  <c r="W38"/>
  <c r="W39"/>
  <c r="W41"/>
  <c r="W44"/>
  <c r="W46"/>
  <c r="W47"/>
  <c r="W48"/>
  <c r="W49"/>
  <c r="W50"/>
  <c r="S4"/>
  <c r="S5"/>
  <c r="S6"/>
  <c r="S8"/>
  <c r="S9"/>
  <c r="S10"/>
  <c r="S12"/>
  <c r="S13"/>
  <c r="S14"/>
  <c r="S15"/>
  <c r="S16"/>
  <c r="S17"/>
  <c r="S20"/>
  <c r="S23"/>
  <c r="S24"/>
  <c r="S25"/>
  <c r="S26"/>
  <c r="S28"/>
  <c r="S29"/>
  <c r="S30"/>
  <c r="S31"/>
  <c r="S32"/>
  <c r="S35"/>
  <c r="S36"/>
  <c r="S37"/>
  <c r="S38"/>
  <c r="S39"/>
  <c r="S41"/>
  <c r="S44"/>
  <c r="S46"/>
  <c r="S47"/>
  <c r="S48"/>
  <c r="S49"/>
  <c r="S50"/>
  <c r="S3"/>
  <c r="W24"/>
  <c r="W23"/>
  <c r="R34" l="1"/>
  <c r="R33"/>
  <c r="Q22"/>
  <c r="R42"/>
  <c r="R40"/>
  <c r="Q42"/>
  <c r="Q45"/>
  <c r="Q40"/>
  <c r="R43"/>
  <c r="Q43"/>
  <c r="Q33"/>
  <c r="Q34"/>
  <c r="R7"/>
  <c r="Q7"/>
  <c r="R11"/>
  <c r="Q11"/>
  <c r="R18"/>
  <c r="Q18"/>
  <c r="R21"/>
  <c r="Q21"/>
  <c r="R27"/>
  <c r="Q27"/>
  <c r="R19"/>
  <c r="R44"/>
  <c r="R26"/>
  <c r="R23"/>
  <c r="R47"/>
  <c r="R24"/>
  <c r="R37"/>
  <c r="R50"/>
  <c r="R49"/>
  <c r="R48"/>
  <c r="R46"/>
  <c r="R41"/>
  <c r="R39"/>
  <c r="R38"/>
  <c r="R36"/>
  <c r="R35"/>
  <c r="R32"/>
  <c r="R31"/>
  <c r="R30"/>
  <c r="R29"/>
  <c r="R25"/>
  <c r="R5"/>
  <c r="R3"/>
  <c r="R4"/>
  <c r="R28"/>
  <c r="Q4"/>
  <c r="Q5"/>
  <c r="Q3"/>
  <c r="Q19"/>
  <c r="W6"/>
  <c r="Q6" s="1"/>
  <c r="W8"/>
  <c r="Q8" s="1"/>
  <c r="W9"/>
  <c r="Q9" s="1"/>
  <c r="W10"/>
  <c r="W12"/>
  <c r="R12" s="1"/>
  <c r="W13"/>
  <c r="R13" s="1"/>
  <c r="W14"/>
  <c r="R14" s="1"/>
  <c r="R15"/>
  <c r="W16"/>
  <c r="R16" s="1"/>
  <c r="W17"/>
  <c r="Q17" s="1"/>
  <c r="W20"/>
  <c r="R20" s="1"/>
  <c r="R6" l="1"/>
  <c r="Q10"/>
  <c r="R10"/>
  <c r="R8"/>
  <c r="R17"/>
  <c r="R9"/>
  <c r="Q12"/>
  <c r="Q13" l="1"/>
  <c r="Q14" l="1"/>
  <c r="Q15" l="1"/>
  <c r="Q16" l="1"/>
  <c r="Q20" l="1"/>
  <c r="Q23" l="1"/>
  <c r="Q24" l="1"/>
  <c r="Q25" l="1"/>
  <c r="Q26" l="1"/>
  <c r="Q28" l="1"/>
  <c r="Q50"/>
  <c r="Q29" l="1"/>
  <c r="Q30" l="1"/>
  <c r="Q31" l="1"/>
  <c r="Q32" l="1"/>
  <c r="Q35" l="1"/>
  <c r="Q36" l="1"/>
  <c r="Q37" l="1"/>
  <c r="Q38" l="1"/>
  <c r="Q39" l="1"/>
  <c r="Q41" l="1"/>
  <c r="Q44" l="1"/>
  <c r="Q46" l="1"/>
  <c r="Q47" l="1"/>
  <c r="Q48" l="1"/>
  <c r="Q49"/>
</calcChain>
</file>

<file path=xl/sharedStrings.xml><?xml version="1.0" encoding="utf-8"?>
<sst xmlns="http://schemas.openxmlformats.org/spreadsheetml/2006/main" count="40" uniqueCount="38">
  <si>
    <t>Required Prog. (12pts)</t>
  </si>
  <si>
    <t>Branch Recruit (23pts)</t>
  </si>
  <si>
    <t>Branch Name</t>
  </si>
  <si>
    <t>BHP</t>
  </si>
  <si>
    <t>Birthday</t>
  </si>
  <si>
    <t>Officers</t>
  </si>
  <si>
    <t>Donations</t>
  </si>
  <si>
    <t>Monthly Calls</t>
  </si>
  <si>
    <t>Institutional</t>
  </si>
  <si>
    <t>Founders  day</t>
  </si>
  <si>
    <t>New Members</t>
  </si>
  <si>
    <t>Nbr Persons</t>
  </si>
  <si>
    <t>Eval Ontime [date]</t>
  </si>
  <si>
    <t>Family Recruiting</t>
  </si>
  <si>
    <t>Additional $$ (15pts)</t>
  </si>
  <si>
    <t>Nbr of Programs</t>
  </si>
  <si>
    <t>Conference Attendance (15)pts</t>
  </si>
  <si>
    <t>Branch Admin (27pts)</t>
  </si>
  <si>
    <t>Aditional Programs (10pts)</t>
  </si>
  <si>
    <t>calc br donate</t>
  </si>
  <si>
    <t>calc req prog, officer, calls</t>
  </si>
  <si>
    <t>calc new mbr</t>
  </si>
  <si>
    <t>calc fam mbr</t>
  </si>
  <si>
    <t>calc ontime</t>
  </si>
  <si>
    <t>Purchases</t>
  </si>
  <si>
    <t>TOTAL CONTRIBUTIONS</t>
  </si>
  <si>
    <t>current members</t>
  </si>
  <si>
    <t>calc add'tl programs</t>
  </si>
  <si>
    <t>Fam Recruit</t>
  </si>
  <si>
    <t>Total Req Branch Points</t>
  </si>
  <si>
    <t>Total Addl Points</t>
  </si>
  <si>
    <t>Add'l Institu</t>
  </si>
  <si>
    <t>calc instu</t>
  </si>
  <si>
    <t>Number of Program Attendees</t>
  </si>
  <si>
    <t>Retained</t>
  </si>
  <si>
    <t>Retention</t>
  </si>
  <si>
    <t>ADDITIONAL NOTES</t>
  </si>
  <si>
    <t>test branch year 2020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</si>
</sst>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0;[Red]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theme="9" tint="0.3999755851924192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1">
    <xf numFmtId="0" fontId="0" fillId="0" borderId="0" xfId="0"/>
    <xf numFmtId="0" fontId="0" fillId="3" borderId="1" xfId="0" applyFill="1" applyBorder="1"/>
    <xf numFmtId="0" fontId="0" fillId="3" borderId="0" xfId="0" applyFill="1"/>
    <xf numFmtId="0" fontId="0" fillId="0" borderId="0" xfId="0" applyAlignment="1"/>
    <xf numFmtId="0" fontId="0" fillId="0" borderId="0" xfId="0"/>
    <xf numFmtId="0" fontId="0" fillId="0" borderId="1" xfId="0" applyBorder="1"/>
    <xf numFmtId="44" fontId="0" fillId="0" borderId="1" xfId="1" applyFont="1" applyBorder="1"/>
    <xf numFmtId="0" fontId="0" fillId="0" borderId="1" xfId="0" applyBorder="1" applyProtection="1"/>
    <xf numFmtId="0" fontId="0" fillId="0" borderId="1" xfId="0" applyFill="1" applyBorder="1"/>
    <xf numFmtId="0" fontId="0" fillId="0" borderId="0" xfId="0" applyFill="1"/>
    <xf numFmtId="0" fontId="0" fillId="0" borderId="3" xfId="0" applyBorder="1"/>
    <xf numFmtId="0" fontId="0" fillId="3" borderId="3" xfId="0" applyFill="1" applyBorder="1"/>
    <xf numFmtId="0" fontId="6" fillId="0" borderId="3" xfId="0" applyFont="1" applyBorder="1" applyProtection="1"/>
    <xf numFmtId="44" fontId="0" fillId="0" borderId="3" xfId="1" applyFont="1" applyBorder="1"/>
    <xf numFmtId="0" fontId="0" fillId="0" borderId="6" xfId="0" applyBorder="1" applyProtection="1"/>
    <xf numFmtId="0" fontId="0" fillId="3" borderId="7" xfId="0" applyFill="1" applyBorder="1"/>
    <xf numFmtId="44" fontId="6" fillId="0" borderId="7" xfId="1" applyFont="1" applyBorder="1"/>
    <xf numFmtId="0" fontId="0" fillId="0" borderId="6" xfId="0" applyBorder="1"/>
    <xf numFmtId="0" fontId="0" fillId="3" borderId="6" xfId="0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4" borderId="6" xfId="0" applyFill="1" applyBorder="1"/>
    <xf numFmtId="0" fontId="0" fillId="4" borderId="3" xfId="0" applyFill="1" applyBorder="1"/>
    <xf numFmtId="0" fontId="0" fillId="4" borderId="0" xfId="0" applyFill="1"/>
    <xf numFmtId="0" fontId="0" fillId="0" borderId="6" xfId="0" applyFill="1" applyBorder="1"/>
    <xf numFmtId="0" fontId="0" fillId="0" borderId="3" xfId="0" applyFill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/>
    <xf numFmtId="0" fontId="0" fillId="3" borderId="1" xfId="0" applyFill="1" applyBorder="1" applyAlignment="1" applyProtection="1">
      <alignment wrapText="1"/>
    </xf>
    <xf numFmtId="0" fontId="0" fillId="0" borderId="1" xfId="0" applyFill="1" applyBorder="1" applyAlignment="1" applyProtection="1">
      <alignment wrapText="1"/>
    </xf>
    <xf numFmtId="0" fontId="0" fillId="4" borderId="1" xfId="0" applyFill="1" applyBorder="1" applyAlignment="1" applyProtection="1">
      <alignment wrapText="1"/>
    </xf>
    <xf numFmtId="0" fontId="0" fillId="4" borderId="1" xfId="0" applyFill="1" applyBorder="1" applyAlignment="1" applyProtection="1">
      <alignment horizontal="center" wrapText="1"/>
    </xf>
    <xf numFmtId="0" fontId="0" fillId="0" borderId="1" xfId="0" applyBorder="1" applyAlignment="1" applyProtection="1"/>
    <xf numFmtId="0" fontId="0" fillId="3" borderId="1" xfId="0" applyFill="1" applyBorder="1" applyAlignment="1" applyProtection="1"/>
    <xf numFmtId="0" fontId="0" fillId="0" borderId="1" xfId="0" applyBorder="1" applyAlignment="1" applyProtection="1">
      <alignment horizontal="center" textRotation="180"/>
    </xf>
    <xf numFmtId="0" fontId="0" fillId="0" borderId="1" xfId="0" applyFill="1" applyBorder="1" applyAlignment="1" applyProtection="1">
      <alignment horizontal="center" textRotation="180"/>
    </xf>
    <xf numFmtId="0" fontId="0" fillId="4" borderId="1" xfId="0" applyFill="1" applyBorder="1" applyAlignment="1" applyProtection="1">
      <alignment horizontal="center" textRotation="180"/>
    </xf>
    <xf numFmtId="0" fontId="2" fillId="0" borderId="1" xfId="0" applyFont="1" applyBorder="1" applyAlignment="1" applyProtection="1">
      <alignment horizontal="center" wrapText="1"/>
      <protection hidden="1"/>
    </xf>
    <xf numFmtId="0" fontId="0" fillId="5" borderId="1" xfId="0" applyFill="1" applyBorder="1" applyAlignment="1" applyProtection="1">
      <alignment wrapText="1"/>
      <protection hidden="1"/>
    </xf>
    <xf numFmtId="0" fontId="2" fillId="2" borderId="1" xfId="0" applyFont="1" applyFill="1" applyBorder="1" applyAlignment="1" applyProtection="1">
      <protection hidden="1"/>
    </xf>
    <xf numFmtId="0" fontId="0" fillId="5" borderId="1" xfId="0" applyFill="1" applyBorder="1" applyAlignment="1" applyProtection="1">
      <protection hidden="1"/>
    </xf>
    <xf numFmtId="164" fontId="2" fillId="0" borderId="1" xfId="0" applyNumberFormat="1" applyFont="1" applyBorder="1" applyAlignment="1" applyProtection="1">
      <alignment horizontal="center"/>
      <protection hidden="1"/>
    </xf>
    <xf numFmtId="164" fontId="2" fillId="0" borderId="6" xfId="0" applyNumberFormat="1" applyFont="1" applyBorder="1" applyAlignment="1" applyProtection="1">
      <alignment horizontal="center"/>
      <protection hidden="1"/>
    </xf>
    <xf numFmtId="0" fontId="2" fillId="0" borderId="6" xfId="0" applyFont="1" applyBorder="1" applyProtection="1">
      <protection hidden="1"/>
    </xf>
    <xf numFmtId="164" fontId="2" fillId="0" borderId="3" xfId="0" applyNumberFormat="1" applyFont="1" applyBorder="1" applyAlignment="1" applyProtection="1">
      <alignment horizontal="center"/>
      <protection hidden="1"/>
    </xf>
    <xf numFmtId="0" fontId="2" fillId="0" borderId="3" xfId="0" applyFont="1" applyBorder="1" applyProtection="1">
      <protection hidden="1"/>
    </xf>
    <xf numFmtId="0" fontId="2" fillId="0" borderId="1" xfId="0" applyFont="1" applyBorder="1" applyProtection="1">
      <protection hidden="1"/>
    </xf>
    <xf numFmtId="0" fontId="2" fillId="0" borderId="0" xfId="0" applyFont="1" applyProtection="1">
      <protection hidden="1"/>
    </xf>
    <xf numFmtId="0" fontId="0" fillId="5" borderId="0" xfId="0" applyFill="1" applyProtection="1">
      <protection hidden="1"/>
    </xf>
    <xf numFmtId="0" fontId="0" fillId="5" borderId="2" xfId="0" applyFill="1" applyBorder="1" applyAlignment="1" applyProtection="1">
      <alignment horizontal="center" wrapText="1"/>
      <protection hidden="1"/>
    </xf>
    <xf numFmtId="0" fontId="0" fillId="5" borderId="2" xfId="0" applyFill="1" applyBorder="1" applyAlignment="1" applyProtection="1">
      <alignment horizontal="center" textRotation="180"/>
      <protection hidden="1"/>
    </xf>
    <xf numFmtId="0" fontId="0" fillId="5" borderId="1" xfId="0" applyFill="1" applyBorder="1" applyProtection="1">
      <protection hidden="1"/>
    </xf>
    <xf numFmtId="0" fontId="0" fillId="5" borderId="5" xfId="0" applyFill="1" applyBorder="1" applyProtection="1">
      <protection hidden="1"/>
    </xf>
    <xf numFmtId="0" fontId="0" fillId="5" borderId="4" xfId="0" applyFill="1" applyBorder="1" applyProtection="1">
      <protection hidden="1"/>
    </xf>
    <xf numFmtId="0" fontId="0" fillId="5" borderId="2" xfId="0" applyFill="1" applyBorder="1" applyProtection="1">
      <protection hidden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right" textRotation="180"/>
    </xf>
    <xf numFmtId="14" fontId="0" fillId="0" borderId="1" xfId="0" applyNumberFormat="1" applyBorder="1" applyAlignment="1">
      <alignment horizontal="right"/>
    </xf>
    <xf numFmtId="14" fontId="0" fillId="0" borderId="6" xfId="0" applyNumberFormat="1" applyBorder="1" applyAlignment="1">
      <alignment horizontal="right"/>
    </xf>
    <xf numFmtId="14" fontId="0" fillId="0" borderId="3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Protection="1"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0" fontId="0" fillId="4" borderId="1" xfId="0" applyFill="1" applyBorder="1" applyAlignment="1" applyProtection="1">
      <alignment horizontal="center" textRotation="180"/>
      <protection locked="0"/>
    </xf>
    <xf numFmtId="44" fontId="0" fillId="4" borderId="1" xfId="1" applyFont="1" applyFill="1" applyBorder="1" applyAlignment="1" applyProtection="1">
      <alignment horizontal="center"/>
      <protection locked="0"/>
    </xf>
    <xf numFmtId="44" fontId="0" fillId="4" borderId="1" xfId="1" applyFont="1" applyFill="1" applyBorder="1" applyProtection="1">
      <protection locked="0"/>
    </xf>
    <xf numFmtId="44" fontId="6" fillId="4" borderId="7" xfId="1" applyFont="1" applyFill="1" applyBorder="1" applyProtection="1">
      <protection locked="0"/>
    </xf>
    <xf numFmtId="44" fontId="0" fillId="4" borderId="3" xfId="1" applyFont="1" applyFill="1" applyBorder="1" applyProtection="1">
      <protection locked="0"/>
    </xf>
    <xf numFmtId="0" fontId="0" fillId="4" borderId="0" xfId="0" applyFill="1" applyProtection="1">
      <protection locked="0"/>
    </xf>
    <xf numFmtId="0" fontId="0" fillId="5" borderId="1" xfId="0" applyFill="1" applyBorder="1" applyAlignment="1" applyProtection="1">
      <alignment horizontal="center" wrapText="1"/>
      <protection locked="0"/>
    </xf>
    <xf numFmtId="0" fontId="0" fillId="5" borderId="1" xfId="0" applyFill="1" applyBorder="1" applyAlignment="1" applyProtection="1">
      <alignment horizontal="center" textRotation="180"/>
      <protection locked="0"/>
    </xf>
    <xf numFmtId="0" fontId="0" fillId="5" borderId="1" xfId="0" applyFill="1" applyBorder="1" applyProtection="1">
      <protection locked="0"/>
    </xf>
    <xf numFmtId="0" fontId="0" fillId="5" borderId="6" xfId="0" applyFill="1" applyBorder="1" applyProtection="1">
      <protection locked="0"/>
    </xf>
    <xf numFmtId="0" fontId="0" fillId="5" borderId="3" xfId="0" applyFill="1" applyBorder="1" applyProtection="1">
      <protection locked="0"/>
    </xf>
    <xf numFmtId="0" fontId="0" fillId="5" borderId="0" xfId="0" applyFill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9" xfId="0" applyBorder="1" applyAlignment="1" applyProtection="1">
      <alignment horizontal="center" textRotation="180"/>
      <protection locked="0"/>
    </xf>
    <xf numFmtId="0" fontId="0" fillId="0" borderId="9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" xfId="0" applyBorder="1" applyAlignment="1">
      <alignment wrapText="1"/>
    </xf>
    <xf numFmtId="0" fontId="9" fillId="0" borderId="0" xfId="0" applyFont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right" vertical="top"/>
      <protection locked="0"/>
    </xf>
    <xf numFmtId="0" fontId="0" fillId="4" borderId="1" xfId="0" applyFill="1" applyBorder="1" applyAlignment="1" applyProtection="1">
      <alignment horizontal="center" vertical="top"/>
      <protection locked="0"/>
    </xf>
    <xf numFmtId="0" fontId="0" fillId="4" borderId="1" xfId="0" applyFill="1" applyBorder="1" applyAlignment="1" applyProtection="1">
      <alignment horizontal="center"/>
      <protection locked="0"/>
    </xf>
    <xf numFmtId="14" fontId="0" fillId="4" borderId="1" xfId="0" applyNumberFormat="1" applyFill="1" applyBorder="1" applyAlignment="1" applyProtection="1">
      <alignment horizontal="right"/>
      <protection locked="0"/>
    </xf>
    <xf numFmtId="0" fontId="0" fillId="4" borderId="1" xfId="0" applyFill="1" applyBorder="1" applyAlignment="1" applyProtection="1">
      <alignment horizontal="right"/>
      <protection locked="0"/>
    </xf>
    <xf numFmtId="164" fontId="2" fillId="4" borderId="1" xfId="0" applyNumberFormat="1" applyFont="1" applyFill="1" applyBorder="1" applyAlignment="1" applyProtection="1">
      <alignment horizontal="center"/>
      <protection hidden="1"/>
    </xf>
    <xf numFmtId="0" fontId="0" fillId="4" borderId="2" xfId="0" applyFill="1" applyBorder="1" applyAlignment="1" applyProtection="1">
      <alignment horizontal="right"/>
      <protection hidden="1"/>
    </xf>
    <xf numFmtId="0" fontId="0" fillId="4" borderId="1" xfId="0" applyFill="1" applyBorder="1" applyProtection="1">
      <protection hidden="1"/>
    </xf>
    <xf numFmtId="0" fontId="0" fillId="4" borderId="9" xfId="0" applyFill="1" applyBorder="1" applyAlignment="1" applyProtection="1">
      <protection locked="0"/>
    </xf>
    <xf numFmtId="0" fontId="0" fillId="0" borderId="2" xfId="0" applyBorder="1" applyAlignment="1">
      <alignment wrapText="1"/>
    </xf>
    <xf numFmtId="0" fontId="10" fillId="0" borderId="2" xfId="0" applyFont="1" applyBorder="1" applyAlignment="1"/>
    <xf numFmtId="0" fontId="9" fillId="4" borderId="2" xfId="0" applyFont="1" applyFill="1" applyBorder="1"/>
    <xf numFmtId="0" fontId="9" fillId="0" borderId="2" xfId="0" applyFont="1" applyBorder="1"/>
    <xf numFmtId="0" fontId="0" fillId="0" borderId="1" xfId="0" applyBorder="1" applyAlignment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14" fontId="0" fillId="0" borderId="1" xfId="0" applyNumberFormat="1" applyFill="1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horizontal="right"/>
      <protection locked="0"/>
    </xf>
    <xf numFmtId="164" fontId="2" fillId="0" borderId="1" xfId="0" applyNumberFormat="1" applyFont="1" applyFill="1" applyBorder="1" applyAlignment="1" applyProtection="1">
      <alignment horizontal="center"/>
      <protection hidden="1"/>
    </xf>
    <xf numFmtId="0" fontId="0" fillId="0" borderId="2" xfId="0" applyFill="1" applyBorder="1" applyAlignment="1" applyProtection="1">
      <alignment horizontal="right"/>
      <protection hidden="1"/>
    </xf>
    <xf numFmtId="0" fontId="0" fillId="0" borderId="1" xfId="0" applyFill="1" applyBorder="1" applyProtection="1">
      <protection hidden="1"/>
    </xf>
    <xf numFmtId="0" fontId="9" fillId="0" borderId="2" xfId="0" applyFont="1" applyFill="1" applyBorder="1"/>
    <xf numFmtId="44" fontId="0" fillId="0" borderId="1" xfId="1" applyFont="1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5" fillId="4" borderId="1" xfId="0" applyFont="1" applyFill="1" applyBorder="1" applyProtection="1"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5" fillId="4" borderId="2" xfId="0" applyFont="1" applyFill="1" applyBorder="1" applyAlignment="1" applyProtection="1">
      <alignment horizontal="right"/>
      <protection hidden="1"/>
    </xf>
    <xf numFmtId="0" fontId="5" fillId="4" borderId="1" xfId="0" applyFont="1" applyFill="1" applyBorder="1" applyProtection="1">
      <protection hidden="1"/>
    </xf>
    <xf numFmtId="0" fontId="5" fillId="4" borderId="9" xfId="0" applyFont="1" applyFill="1" applyBorder="1" applyAlignment="1" applyProtection="1">
      <protection locked="0"/>
    </xf>
    <xf numFmtId="0" fontId="5" fillId="4" borderId="2" xfId="0" applyFont="1" applyFill="1" applyBorder="1"/>
    <xf numFmtId="0" fontId="5" fillId="4" borderId="1" xfId="0" applyFont="1" applyFill="1" applyBorder="1"/>
    <xf numFmtId="0" fontId="0" fillId="4" borderId="9" xfId="0" applyFill="1" applyBorder="1" applyProtection="1">
      <protection locked="0"/>
    </xf>
    <xf numFmtId="6" fontId="0" fillId="4" borderId="1" xfId="1" applyNumberFormat="1" applyFont="1" applyFill="1" applyBorder="1" applyAlignment="1" applyProtection="1">
      <alignment horizontal="right"/>
      <protection locked="0"/>
    </xf>
    <xf numFmtId="0" fontId="10" fillId="4" borderId="1" xfId="0" applyFont="1" applyFill="1" applyBorder="1" applyProtection="1">
      <protection locked="0"/>
    </xf>
    <xf numFmtId="0" fontId="10" fillId="4" borderId="1" xfId="0" applyFont="1" applyFill="1" applyBorder="1" applyAlignment="1" applyProtection="1">
      <alignment horizontal="right"/>
      <protection locked="0"/>
    </xf>
    <xf numFmtId="44" fontId="10" fillId="4" borderId="1" xfId="1" applyFont="1" applyFill="1" applyBorder="1" applyProtection="1">
      <protection locked="0"/>
    </xf>
    <xf numFmtId="14" fontId="10" fillId="4" borderId="1" xfId="0" applyNumberFormat="1" applyFont="1" applyFill="1" applyBorder="1" applyAlignment="1" applyProtection="1">
      <alignment horizontal="right"/>
      <protection locked="0"/>
    </xf>
    <xf numFmtId="0" fontId="10" fillId="4" borderId="1" xfId="0" applyFont="1" applyFill="1" applyBorder="1" applyAlignment="1" applyProtection="1">
      <alignment horizontal="center"/>
      <protection locked="0"/>
    </xf>
    <xf numFmtId="0" fontId="10" fillId="4" borderId="1" xfId="0" applyFont="1" applyFill="1" applyBorder="1" applyAlignment="1">
      <alignment horizontal="center"/>
    </xf>
    <xf numFmtId="164" fontId="11" fillId="4" borderId="1" xfId="0" applyNumberFormat="1" applyFont="1" applyFill="1" applyBorder="1" applyAlignment="1" applyProtection="1">
      <alignment horizontal="center"/>
      <protection hidden="1"/>
    </xf>
    <xf numFmtId="44" fontId="10" fillId="4" borderId="1" xfId="1" applyFont="1" applyFill="1" applyBorder="1" applyAlignment="1" applyProtection="1">
      <alignment horizontal="center"/>
      <protection locked="0"/>
    </xf>
    <xf numFmtId="0" fontId="10" fillId="4" borderId="2" xfId="0" applyFont="1" applyFill="1" applyBorder="1" applyAlignment="1" applyProtection="1">
      <alignment horizontal="right"/>
      <protection hidden="1"/>
    </xf>
    <xf numFmtId="0" fontId="10" fillId="4" borderId="1" xfId="0" applyFont="1" applyFill="1" applyBorder="1" applyProtection="1">
      <protection hidden="1"/>
    </xf>
    <xf numFmtId="0" fontId="10" fillId="4" borderId="9" xfId="0" applyFont="1" applyFill="1" applyBorder="1" applyAlignment="1" applyProtection="1">
      <protection locked="0"/>
    </xf>
    <xf numFmtId="0" fontId="10" fillId="4" borderId="2" xfId="0" applyFont="1" applyFill="1" applyBorder="1"/>
    <xf numFmtId="0" fontId="10" fillId="4" borderId="1" xfId="0" applyFont="1" applyFill="1" applyBorder="1"/>
    <xf numFmtId="0" fontId="12" fillId="4" borderId="1" xfId="0" applyFont="1" applyFill="1" applyBorder="1" applyAlignment="1" applyProtection="1">
      <alignment horizontal="center"/>
      <protection locked="0"/>
    </xf>
    <xf numFmtId="0" fontId="12" fillId="4" borderId="1" xfId="0" applyFont="1" applyFill="1" applyBorder="1" applyAlignment="1">
      <alignment horizontal="center"/>
    </xf>
    <xf numFmtId="44" fontId="12" fillId="4" borderId="1" xfId="1" applyFont="1" applyFill="1" applyBorder="1" applyAlignment="1" applyProtection="1">
      <alignment horizontal="center"/>
      <protection locked="0"/>
    </xf>
    <xf numFmtId="0" fontId="12" fillId="4" borderId="2" xfId="0" applyFont="1" applyFill="1" applyBorder="1" applyAlignment="1" applyProtection="1">
      <alignment horizontal="right"/>
      <protection hidden="1"/>
    </xf>
    <xf numFmtId="0" fontId="12" fillId="4" borderId="1" xfId="0" applyFont="1" applyFill="1" applyBorder="1" applyProtection="1">
      <protection hidden="1"/>
    </xf>
    <xf numFmtId="0" fontId="12" fillId="4" borderId="9" xfId="0" applyFont="1" applyFill="1" applyBorder="1" applyAlignment="1" applyProtection="1">
      <protection locked="0"/>
    </xf>
    <xf numFmtId="0" fontId="12" fillId="4" borderId="2" xfId="0" applyFont="1" applyFill="1" applyBorder="1"/>
    <xf numFmtId="0" fontId="12" fillId="4" borderId="1" xfId="0" applyFont="1" applyFill="1" applyBorder="1"/>
    <xf numFmtId="0" fontId="14" fillId="4" borderId="0" xfId="0" applyFont="1" applyFill="1"/>
    <xf numFmtId="0" fontId="10" fillId="4" borderId="0" xfId="0" applyFont="1" applyFill="1"/>
    <xf numFmtId="0" fontId="16" fillId="4" borderId="1" xfId="0" applyFont="1" applyFill="1" applyBorder="1" applyProtection="1">
      <protection locked="0"/>
    </xf>
    <xf numFmtId="44" fontId="16" fillId="4" borderId="1" xfId="1" applyFont="1" applyFill="1" applyBorder="1" applyProtection="1">
      <protection locked="0"/>
    </xf>
    <xf numFmtId="0" fontId="16" fillId="4" borderId="1" xfId="0" applyFont="1" applyFill="1" applyBorder="1" applyAlignment="1" applyProtection="1">
      <alignment horizontal="center"/>
      <protection locked="0"/>
    </xf>
    <xf numFmtId="0" fontId="16" fillId="4" borderId="1" xfId="0" applyFont="1" applyFill="1" applyBorder="1"/>
    <xf numFmtId="0" fontId="16" fillId="4" borderId="2" xfId="0" applyFont="1" applyFill="1" applyBorder="1"/>
    <xf numFmtId="0" fontId="16" fillId="4" borderId="0" xfId="0" applyFont="1" applyFill="1"/>
    <xf numFmtId="0" fontId="0" fillId="4" borderId="1" xfId="0" applyFont="1" applyFill="1" applyBorder="1" applyProtection="1">
      <protection locked="0"/>
    </xf>
    <xf numFmtId="14" fontId="0" fillId="4" borderId="1" xfId="0" applyNumberFormat="1" applyFont="1" applyFill="1" applyBorder="1" applyAlignment="1" applyProtection="1">
      <alignment horizontal="right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16" fillId="4" borderId="1" xfId="0" applyFont="1" applyFill="1" applyBorder="1" applyAlignment="1">
      <alignment horizontal="center"/>
    </xf>
    <xf numFmtId="44" fontId="16" fillId="4" borderId="1" xfId="1" applyFont="1" applyFill="1" applyBorder="1" applyAlignment="1" applyProtection="1">
      <alignment horizontal="center"/>
      <protection locked="0"/>
    </xf>
    <xf numFmtId="44" fontId="10" fillId="4" borderId="1" xfId="1" applyFont="1" applyFill="1" applyBorder="1" applyAlignment="1" applyProtection="1">
      <alignment horizontal="right"/>
      <protection locked="0"/>
    </xf>
    <xf numFmtId="0" fontId="14" fillId="0" borderId="1" xfId="0" applyFont="1" applyFill="1" applyBorder="1" applyProtection="1">
      <protection locked="0"/>
    </xf>
    <xf numFmtId="0" fontId="0" fillId="4" borderId="2" xfId="0" applyFont="1" applyFill="1" applyBorder="1" applyAlignment="1" applyProtection="1">
      <alignment horizontal="right"/>
      <protection hidden="1"/>
    </xf>
    <xf numFmtId="0" fontId="0" fillId="4" borderId="1" xfId="0" applyFont="1" applyFill="1" applyBorder="1" applyProtection="1">
      <protection hidden="1"/>
    </xf>
    <xf numFmtId="0" fontId="0" fillId="4" borderId="9" xfId="0" applyFont="1" applyFill="1" applyBorder="1" applyAlignment="1" applyProtection="1">
      <protection locked="0"/>
    </xf>
    <xf numFmtId="0" fontId="0" fillId="4" borderId="2" xfId="0" applyFont="1" applyFill="1" applyBorder="1"/>
    <xf numFmtId="0" fontId="0" fillId="4" borderId="1" xfId="0" applyFont="1" applyFill="1" applyBorder="1"/>
    <xf numFmtId="0" fontId="0" fillId="4" borderId="0" xfId="0" applyFont="1" applyFill="1"/>
    <xf numFmtId="44" fontId="1" fillId="4" borderId="1" xfId="1" applyFont="1" applyFill="1" applyBorder="1" applyProtection="1">
      <protection locked="0"/>
    </xf>
    <xf numFmtId="0" fontId="1" fillId="4" borderId="1" xfId="0" applyFont="1" applyFill="1" applyBorder="1"/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horizontal="right"/>
      <protection hidden="1"/>
    </xf>
    <xf numFmtId="0" fontId="1" fillId="4" borderId="1" xfId="0" applyFont="1" applyFill="1" applyBorder="1" applyProtection="1">
      <protection hidden="1"/>
    </xf>
    <xf numFmtId="0" fontId="1" fillId="4" borderId="9" xfId="0" applyFont="1" applyFill="1" applyBorder="1" applyAlignment="1" applyProtection="1">
      <protection locked="0"/>
    </xf>
    <xf numFmtId="0" fontId="1" fillId="4" borderId="2" xfId="0" applyFont="1" applyFill="1" applyBorder="1"/>
    <xf numFmtId="0" fontId="1" fillId="4" borderId="0" xfId="0" applyFont="1" applyFill="1"/>
    <xf numFmtId="0" fontId="10" fillId="4" borderId="9" xfId="0" applyFont="1" applyFill="1" applyBorder="1" applyProtection="1">
      <protection locked="0"/>
    </xf>
    <xf numFmtId="0" fontId="10" fillId="4" borderId="1" xfId="0" applyFont="1" applyFill="1" applyBorder="1" applyAlignment="1" applyProtection="1">
      <alignment horizontal="right" vertical="top"/>
      <protection locked="0"/>
    </xf>
    <xf numFmtId="0" fontId="10" fillId="4" borderId="1" xfId="0" applyFont="1" applyFill="1" applyBorder="1" applyAlignment="1" applyProtection="1">
      <alignment horizontal="center" vertical="top"/>
      <protection locked="0"/>
    </xf>
    <xf numFmtId="6" fontId="10" fillId="4" borderId="1" xfId="1" applyNumberFormat="1" applyFont="1" applyFill="1" applyBorder="1" applyAlignment="1" applyProtection="1">
      <alignment horizontal="right"/>
      <protection locked="0"/>
    </xf>
    <xf numFmtId="0" fontId="0" fillId="4" borderId="1" xfId="0" applyFont="1" applyFill="1" applyBorder="1" applyAlignment="1" applyProtection="1">
      <alignment horizontal="right" vertical="top"/>
      <protection locked="0"/>
    </xf>
    <xf numFmtId="0" fontId="0" fillId="4" borderId="1" xfId="0" applyFont="1" applyFill="1" applyBorder="1" applyAlignment="1" applyProtection="1">
      <alignment horizontal="center" vertical="top"/>
      <protection locked="0"/>
    </xf>
    <xf numFmtId="0" fontId="16" fillId="4" borderId="1" xfId="0" applyFont="1" applyFill="1" applyBorder="1" applyAlignment="1" applyProtection="1">
      <alignment horizontal="right" vertical="top"/>
      <protection locked="0"/>
    </xf>
    <xf numFmtId="0" fontId="16" fillId="4" borderId="1" xfId="0" applyFont="1" applyFill="1" applyBorder="1" applyAlignment="1" applyProtection="1">
      <alignment horizontal="center" vertical="top"/>
      <protection locked="0"/>
    </xf>
    <xf numFmtId="44" fontId="1" fillId="4" borderId="1" xfId="1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3" fontId="1" fillId="4" borderId="2" xfId="0" applyNumberFormat="1" applyFont="1" applyFill="1" applyBorder="1"/>
    <xf numFmtId="0" fontId="0" fillId="0" borderId="0" xfId="0" applyFill="1" applyBorder="1"/>
    <xf numFmtId="0" fontId="0" fillId="6" borderId="1" xfId="0" applyFill="1" applyBorder="1" applyAlignment="1" applyProtection="1">
      <alignment wrapText="1"/>
      <protection hidden="1"/>
    </xf>
    <xf numFmtId="0" fontId="0" fillId="6" borderId="1" xfId="0" applyFont="1" applyFill="1" applyBorder="1" applyAlignment="1" applyProtection="1">
      <alignment wrapText="1"/>
      <protection hidden="1"/>
    </xf>
    <xf numFmtId="0" fontId="4" fillId="6" borderId="1" xfId="0" applyFont="1" applyFill="1" applyBorder="1" applyAlignment="1" applyProtection="1">
      <alignment wrapText="1"/>
      <protection hidden="1"/>
    </xf>
    <xf numFmtId="0" fontId="3" fillId="6" borderId="1" xfId="0" applyFont="1" applyFill="1" applyBorder="1" applyAlignment="1" applyProtection="1">
      <alignment wrapText="1"/>
      <protection hidden="1"/>
    </xf>
    <xf numFmtId="0" fontId="2" fillId="6" borderId="1" xfId="0" applyFont="1" applyFill="1" applyBorder="1" applyAlignment="1" applyProtection="1">
      <protection hidden="1"/>
    </xf>
    <xf numFmtId="0" fontId="0" fillId="6" borderId="1" xfId="0" applyFill="1" applyBorder="1" applyAlignment="1" applyProtection="1">
      <protection hidden="1"/>
    </xf>
    <xf numFmtId="14" fontId="4" fillId="6" borderId="1" xfId="0" applyNumberFormat="1" applyFont="1" applyFill="1" applyBorder="1" applyAlignment="1" applyProtection="1">
      <protection hidden="1"/>
    </xf>
    <xf numFmtId="0" fontId="7" fillId="6" borderId="1" xfId="0" applyFont="1" applyFill="1" applyBorder="1" applyAlignment="1" applyProtection="1">
      <alignment horizontal="center"/>
      <protection hidden="1"/>
    </xf>
    <xf numFmtId="164" fontId="7" fillId="6" borderId="1" xfId="0" applyNumberFormat="1" applyFont="1" applyFill="1" applyBorder="1" applyAlignment="1" applyProtection="1">
      <alignment horizontal="center"/>
      <protection hidden="1"/>
    </xf>
    <xf numFmtId="0" fontId="8" fillId="6" borderId="1" xfId="0" applyFont="1" applyFill="1" applyBorder="1" applyAlignment="1" applyProtection="1">
      <alignment horizontal="center"/>
      <protection hidden="1"/>
    </xf>
    <xf numFmtId="0" fontId="0" fillId="6" borderId="1" xfId="0" applyFill="1" applyBorder="1" applyAlignment="1" applyProtection="1">
      <alignment horizontal="center"/>
      <protection hidden="1"/>
    </xf>
    <xf numFmtId="0" fontId="11" fillId="6" borderId="1" xfId="0" applyFont="1" applyFill="1" applyBorder="1" applyAlignment="1" applyProtection="1">
      <alignment horizontal="center"/>
      <protection hidden="1"/>
    </xf>
    <xf numFmtId="164" fontId="11" fillId="6" borderId="1" xfId="0" applyNumberFormat="1" applyFont="1" applyFill="1" applyBorder="1" applyAlignment="1" applyProtection="1">
      <alignment horizontal="center"/>
      <protection hidden="1"/>
    </xf>
    <xf numFmtId="0" fontId="15" fillId="6" borderId="1" xfId="0" applyFont="1" applyFill="1" applyBorder="1" applyAlignment="1" applyProtection="1">
      <alignment horizontal="center"/>
      <protection hidden="1"/>
    </xf>
    <xf numFmtId="0" fontId="10" fillId="6" borderId="1" xfId="0" applyFont="1" applyFill="1" applyBorder="1" applyAlignment="1" applyProtection="1">
      <alignment horizontal="center"/>
      <protection hidden="1"/>
    </xf>
    <xf numFmtId="0" fontId="13" fillId="6" borderId="1" xfId="0" applyFont="1" applyFill="1" applyBorder="1" applyAlignment="1" applyProtection="1">
      <alignment horizontal="center"/>
      <protection hidden="1"/>
    </xf>
    <xf numFmtId="0" fontId="12" fillId="6" borderId="1" xfId="0" applyFont="1" applyFill="1" applyBorder="1" applyAlignment="1" applyProtection="1">
      <alignment horizontal="center"/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0" fontId="2" fillId="6" borderId="1" xfId="0" applyFont="1" applyFill="1" applyBorder="1" applyAlignment="1" applyProtection="1">
      <alignment horizontal="center"/>
      <protection hidden="1"/>
    </xf>
    <xf numFmtId="164" fontId="2" fillId="6" borderId="1" xfId="0" applyNumberFormat="1" applyFont="1" applyFill="1" applyBorder="1" applyAlignment="1" applyProtection="1">
      <alignment horizontal="center"/>
      <protection hidden="1"/>
    </xf>
    <xf numFmtId="0" fontId="0" fillId="6" borderId="1" xfId="0" applyFont="1" applyFill="1" applyBorder="1" applyAlignment="1" applyProtection="1">
      <alignment horizontal="center"/>
      <protection hidden="1"/>
    </xf>
    <xf numFmtId="0" fontId="4" fillId="6" borderId="1" xfId="0" applyFont="1" applyFill="1" applyBorder="1" applyAlignment="1" applyProtection="1">
      <alignment horizontal="center"/>
      <protection hidden="1"/>
    </xf>
    <xf numFmtId="0" fontId="7" fillId="6" borderId="6" xfId="0" applyFont="1" applyFill="1" applyBorder="1" applyAlignment="1" applyProtection="1">
      <alignment horizontal="center"/>
      <protection hidden="1"/>
    </xf>
    <xf numFmtId="164" fontId="7" fillId="6" borderId="5" xfId="0" applyNumberFormat="1" applyFont="1" applyFill="1" applyBorder="1" applyAlignment="1" applyProtection="1">
      <alignment horizontal="center"/>
      <protection hidden="1"/>
    </xf>
    <xf numFmtId="0" fontId="5" fillId="6" borderId="6" xfId="0" applyFont="1" applyFill="1" applyBorder="1" applyAlignment="1" applyProtection="1">
      <alignment horizontal="center"/>
      <protection hidden="1"/>
    </xf>
    <xf numFmtId="164" fontId="7" fillId="6" borderId="6" xfId="0" applyNumberFormat="1" applyFont="1" applyFill="1" applyBorder="1" applyAlignment="1" applyProtection="1">
      <alignment horizontal="center"/>
      <protection hidden="1"/>
    </xf>
    <xf numFmtId="0" fontId="8" fillId="6" borderId="6" xfId="0" applyFont="1" applyFill="1" applyBorder="1" applyAlignment="1" applyProtection="1">
      <alignment horizontal="center"/>
      <protection hidden="1"/>
    </xf>
    <xf numFmtId="0" fontId="0" fillId="6" borderId="5" xfId="0" applyFill="1" applyBorder="1" applyAlignment="1" applyProtection="1">
      <alignment horizontal="center"/>
      <protection hidden="1"/>
    </xf>
    <xf numFmtId="0" fontId="7" fillId="6" borderId="3" xfId="0" applyFont="1" applyFill="1" applyBorder="1" applyAlignment="1" applyProtection="1">
      <alignment horizontal="center"/>
      <protection hidden="1"/>
    </xf>
    <xf numFmtId="164" fontId="7" fillId="6" borderId="4" xfId="0" applyNumberFormat="1" applyFont="1" applyFill="1" applyBorder="1" applyAlignment="1" applyProtection="1">
      <alignment horizontal="center"/>
      <protection hidden="1"/>
    </xf>
    <xf numFmtId="0" fontId="5" fillId="6" borderId="3" xfId="0" applyFont="1" applyFill="1" applyBorder="1" applyAlignment="1" applyProtection="1">
      <alignment horizontal="center"/>
      <protection hidden="1"/>
    </xf>
    <xf numFmtId="164" fontId="7" fillId="6" borderId="3" xfId="0" applyNumberFormat="1" applyFont="1" applyFill="1" applyBorder="1" applyAlignment="1" applyProtection="1">
      <alignment horizontal="center"/>
      <protection hidden="1"/>
    </xf>
    <xf numFmtId="0" fontId="8" fillId="6" borderId="3" xfId="0" applyFont="1" applyFill="1" applyBorder="1" applyAlignment="1" applyProtection="1">
      <alignment horizontal="center"/>
      <protection hidden="1"/>
    </xf>
    <xf numFmtId="0" fontId="0" fillId="6" borderId="4" xfId="0" applyFill="1" applyBorder="1" applyAlignment="1" applyProtection="1">
      <alignment horizontal="center"/>
      <protection hidden="1"/>
    </xf>
    <xf numFmtId="0" fontId="5" fillId="6" borderId="1" xfId="0" applyFont="1" applyFill="1" applyBorder="1" applyProtection="1">
      <protection hidden="1"/>
    </xf>
    <xf numFmtId="0" fontId="5" fillId="6" borderId="2" xfId="0" applyFont="1" applyFill="1" applyBorder="1" applyProtection="1">
      <protection hidden="1"/>
    </xf>
    <xf numFmtId="0" fontId="0" fillId="6" borderId="2" xfId="0" applyFill="1" applyBorder="1" applyAlignment="1" applyProtection="1">
      <alignment horizontal="center"/>
      <protection hidden="1"/>
    </xf>
    <xf numFmtId="0" fontId="2" fillId="6" borderId="0" xfId="0" applyFont="1" applyFill="1" applyProtection="1">
      <protection hidden="1"/>
    </xf>
    <xf numFmtId="0" fontId="0" fillId="6" borderId="0" xfId="0" applyFill="1" applyProtection="1">
      <protection hidden="1"/>
    </xf>
    <xf numFmtId="0" fontId="4" fillId="6" borderId="0" xfId="0" applyFont="1" applyFill="1" applyProtection="1">
      <protection hidden="1"/>
    </xf>
    <xf numFmtId="0" fontId="17" fillId="6" borderId="0" xfId="0" applyFont="1" applyFill="1" applyProtection="1">
      <protection hidden="1"/>
    </xf>
    <xf numFmtId="0" fontId="18" fillId="6" borderId="0" xfId="0" applyFont="1" applyFill="1" applyProtection="1">
      <protection hidden="1"/>
    </xf>
    <xf numFmtId="0" fontId="19" fillId="6" borderId="0" xfId="0" applyFont="1" applyFill="1" applyProtection="1">
      <protection hidden="1"/>
    </xf>
    <xf numFmtId="0" fontId="5" fillId="4" borderId="0" xfId="0" applyFont="1" applyFill="1"/>
    <xf numFmtId="0" fontId="0" fillId="0" borderId="1" xfId="0" applyBorder="1" applyAlignment="1" applyProtection="1">
      <alignment horizontal="center"/>
    </xf>
    <xf numFmtId="0" fontId="6" fillId="0" borderId="7" xfId="0" applyFont="1" applyBorder="1" applyAlignment="1">
      <alignment horizontal="center"/>
    </xf>
    <xf numFmtId="0" fontId="0" fillId="0" borderId="2" xfId="0" applyBorder="1" applyAlignment="1" applyProtection="1">
      <alignment horizontal="center" wrapText="1"/>
    </xf>
    <xf numFmtId="0" fontId="0" fillId="0" borderId="8" xfId="0" applyBorder="1" applyAlignment="1" applyProtection="1">
      <alignment horizontal="center" wrapText="1"/>
    </xf>
    <xf numFmtId="0" fontId="20" fillId="0" borderId="11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2"/>
  <sheetViews>
    <sheetView tabSelected="1" zoomScale="98" zoomScaleNormal="98" workbookViewId="0">
      <pane ySplit="1" topLeftCell="A2" activePane="bottomLeft" state="frozen"/>
      <selection activeCell="S1" sqref="S1"/>
      <selection pane="bottomLeft" activeCell="A3" sqref="A3"/>
    </sheetView>
  </sheetViews>
  <sheetFormatPr defaultRowHeight="15.75" outlineLevelRow="1"/>
  <cols>
    <col min="1" max="1" width="30.42578125" style="5" customWidth="1"/>
    <col min="2" max="2" width="0.85546875" style="2" customWidth="1"/>
    <col min="3" max="5" width="8" customWidth="1"/>
    <col min="6" max="6" width="0.85546875" style="2" customWidth="1"/>
    <col min="7" max="7" width="3.42578125" customWidth="1"/>
    <col min="8" max="8" width="16.28515625" customWidth="1"/>
    <col min="9" max="9" width="13" style="62" customWidth="1"/>
    <col min="10" max="10" width="6.42578125" style="57" customWidth="1"/>
    <col min="11" max="11" width="0.85546875" style="2" customWidth="1"/>
    <col min="12" max="12" width="5.85546875" customWidth="1"/>
    <col min="13" max="13" width="7.42578125" style="4" customWidth="1"/>
    <col min="14" max="14" width="0.85546875" style="2" customWidth="1"/>
    <col min="15" max="15" width="13.42578125" style="9" customWidth="1"/>
    <col min="16" max="16" width="1.140625" style="23" customWidth="1"/>
    <col min="17" max="17" width="9.7109375" style="47" customWidth="1"/>
    <col min="18" max="18" width="16.85546875" style="47" customWidth="1"/>
    <col min="19" max="19" width="8.42578125" style="218" customWidth="1"/>
    <col min="20" max="20" width="8.140625" style="218" customWidth="1"/>
    <col min="21" max="22" width="6" style="219" customWidth="1"/>
    <col min="23" max="23" width="5.7109375" style="219" customWidth="1"/>
    <col min="24" max="24" width="11.85546875" style="219" customWidth="1"/>
    <col min="25" max="25" width="9.140625" style="220" customWidth="1"/>
    <col min="26" max="26" width="9.5703125" style="219" customWidth="1"/>
    <col min="27" max="27" width="15.140625" style="70" customWidth="1"/>
    <col min="28" max="28" width="2" style="23" customWidth="1"/>
    <col min="29" max="29" width="10.5703125" style="76" customWidth="1"/>
    <col min="30" max="30" width="9.28515625" style="48" customWidth="1"/>
    <col min="31" max="31" width="9.140625" style="51"/>
    <col min="32" max="32" width="9" style="63" customWidth="1"/>
    <col min="33" max="33" width="11.28515625" style="83" customWidth="1"/>
    <col min="34" max="34" width="9.140625" style="5"/>
  </cols>
  <sheetData>
    <row r="1" spans="1:43" ht="66.75" outlineLevel="1">
      <c r="A1" s="7" t="s">
        <v>2</v>
      </c>
      <c r="B1" s="27"/>
      <c r="C1" s="225" t="s">
        <v>0</v>
      </c>
      <c r="D1" s="225"/>
      <c r="E1" s="225"/>
      <c r="F1" s="27"/>
      <c r="G1" s="225" t="s">
        <v>17</v>
      </c>
      <c r="H1" s="225"/>
      <c r="I1" s="225"/>
      <c r="J1" s="225"/>
      <c r="K1" s="27"/>
      <c r="L1" s="227" t="s">
        <v>1</v>
      </c>
      <c r="M1" s="228"/>
      <c r="N1" s="28"/>
      <c r="O1" s="29" t="s">
        <v>16</v>
      </c>
      <c r="P1" s="30"/>
      <c r="Q1" s="37" t="s">
        <v>29</v>
      </c>
      <c r="R1" s="37" t="s">
        <v>30</v>
      </c>
      <c r="S1" s="181" t="s">
        <v>20</v>
      </c>
      <c r="T1" s="181" t="s">
        <v>19</v>
      </c>
      <c r="U1" s="182" t="s">
        <v>32</v>
      </c>
      <c r="V1" s="181" t="s">
        <v>21</v>
      </c>
      <c r="W1" s="181" t="s">
        <v>22</v>
      </c>
      <c r="X1" s="181" t="s">
        <v>24</v>
      </c>
      <c r="Y1" s="183" t="s">
        <v>23</v>
      </c>
      <c r="Z1" s="184" t="s">
        <v>27</v>
      </c>
      <c r="AA1" s="64" t="s">
        <v>14</v>
      </c>
      <c r="AB1" s="31"/>
      <c r="AC1" s="71" t="s">
        <v>18</v>
      </c>
      <c r="AD1" s="49" t="s">
        <v>28</v>
      </c>
      <c r="AE1" s="38" t="s">
        <v>31</v>
      </c>
      <c r="AF1" s="77" t="s">
        <v>10</v>
      </c>
      <c r="AG1" s="94" t="s">
        <v>33</v>
      </c>
      <c r="AH1" s="82" t="s">
        <v>35</v>
      </c>
      <c r="AI1" s="229" t="s">
        <v>36</v>
      </c>
      <c r="AJ1" s="230"/>
      <c r="AK1" s="230"/>
      <c r="AL1" s="230"/>
      <c r="AM1" s="230"/>
      <c r="AN1" s="230"/>
      <c r="AO1" s="230"/>
      <c r="AP1" s="230"/>
      <c r="AQ1" s="230"/>
    </row>
    <row r="2" spans="1:43" s="3" customFormat="1" ht="96" customHeight="1" outlineLevel="1">
      <c r="A2" s="32"/>
      <c r="B2" s="33"/>
      <c r="C2" s="34" t="s">
        <v>3</v>
      </c>
      <c r="D2" s="34" t="s">
        <v>9</v>
      </c>
      <c r="E2" s="34" t="s">
        <v>4</v>
      </c>
      <c r="F2" s="33"/>
      <c r="G2" s="34" t="s">
        <v>5</v>
      </c>
      <c r="H2" s="34" t="s">
        <v>6</v>
      </c>
      <c r="I2" s="58" t="s">
        <v>12</v>
      </c>
      <c r="J2" s="34" t="s">
        <v>7</v>
      </c>
      <c r="K2" s="33"/>
      <c r="L2" s="34" t="s">
        <v>8</v>
      </c>
      <c r="M2" s="34" t="s">
        <v>26</v>
      </c>
      <c r="N2" s="33"/>
      <c r="O2" s="35" t="s">
        <v>11</v>
      </c>
      <c r="P2" s="36"/>
      <c r="Q2" s="39"/>
      <c r="R2" s="39"/>
      <c r="S2" s="185"/>
      <c r="T2" s="185"/>
      <c r="U2" s="181"/>
      <c r="V2" s="186"/>
      <c r="W2" s="186"/>
      <c r="X2" s="186"/>
      <c r="Y2" s="187">
        <v>44211</v>
      </c>
      <c r="Z2" s="186"/>
      <c r="AA2" s="65" t="s">
        <v>24</v>
      </c>
      <c r="AB2" s="36"/>
      <c r="AC2" s="72" t="s">
        <v>15</v>
      </c>
      <c r="AD2" s="50" t="s">
        <v>13</v>
      </c>
      <c r="AE2" s="40"/>
      <c r="AF2" s="78" t="s">
        <v>10</v>
      </c>
      <c r="AG2" s="95"/>
      <c r="AH2" s="98" t="s">
        <v>34</v>
      </c>
    </row>
    <row r="3" spans="1:43" s="23" customFormat="1">
      <c r="A3" s="84" t="s">
        <v>37</v>
      </c>
      <c r="B3" s="84"/>
      <c r="C3" s="173">
        <v>6</v>
      </c>
      <c r="D3" s="173">
        <v>3</v>
      </c>
      <c r="E3" s="174">
        <v>3</v>
      </c>
      <c r="F3" s="147"/>
      <c r="G3" s="149">
        <v>5</v>
      </c>
      <c r="H3" s="66">
        <v>600</v>
      </c>
      <c r="I3" s="148">
        <v>44194</v>
      </c>
      <c r="J3" s="149">
        <v>12</v>
      </c>
      <c r="K3" s="147"/>
      <c r="L3" s="150">
        <v>5</v>
      </c>
      <c r="M3" s="150">
        <v>23</v>
      </c>
      <c r="N3" s="147"/>
      <c r="O3" s="149">
        <v>15</v>
      </c>
      <c r="P3" s="19"/>
      <c r="Q3" s="90">
        <f>SUM(S3:U3,  V3:Z3)</f>
        <v>69</v>
      </c>
      <c r="R3" s="90">
        <f>SUM(U3:W3) + AC3+AD3+AE3</f>
        <v>26</v>
      </c>
      <c r="S3" s="188">
        <f>SUM(C3:E3,G3,J3)</f>
        <v>29</v>
      </c>
      <c r="T3" s="188">
        <f>IF(H3&gt;599,5,IF(H3&gt;299,3,IF(H3&gt;0,1,0)))</f>
        <v>5</v>
      </c>
      <c r="U3" s="188">
        <f>IF(L3&gt;0,5,0)</f>
        <v>5</v>
      </c>
      <c r="V3" s="189">
        <f>IF(AF3&gt;12,SUM(AF3+5),IF(AF3&gt;0,SUM(AF3*1),IF(AF3=0,0,0)))</f>
        <v>7</v>
      </c>
      <c r="W3" s="189">
        <f>IF(AD3&gt;3,15,IF(AD3&gt;2,10,IF(AD3&gt;0,5,0)))</f>
        <v>0</v>
      </c>
      <c r="X3" s="189">
        <f t="shared" ref="X3:X50" si="0">IF(AA3&gt;1001,10,IF(AA3&gt;599.99,5,IF(AA3&gt;0,1,0)))</f>
        <v>5</v>
      </c>
      <c r="Y3" s="190">
        <f>IF(ISBLANK(I3),"0",IF(I3=Y2,5,IF(I3&lt;Y2,8,IF(I3&gt;Y2,2))))</f>
        <v>8</v>
      </c>
      <c r="Z3" s="191">
        <f t="shared" ref="Z3:Z50" si="1">IF(AC3&gt;=6,10,IF(AC3&gt;=1,5,0))</f>
        <v>10</v>
      </c>
      <c r="AA3" s="177">
        <v>1000</v>
      </c>
      <c r="AB3" s="178"/>
      <c r="AC3" s="163">
        <v>10</v>
      </c>
      <c r="AD3" s="164"/>
      <c r="AE3" s="165">
        <f>IF(L3&gt;1,(SUM(L3,-1)*1))</f>
        <v>4</v>
      </c>
      <c r="AF3" s="166">
        <v>7</v>
      </c>
      <c r="AG3" s="167"/>
      <c r="AH3" s="162"/>
    </row>
    <row r="4" spans="1:43" s="23" customFormat="1">
      <c r="A4" s="147"/>
      <c r="B4" s="147"/>
      <c r="C4" s="173"/>
      <c r="D4" s="173"/>
      <c r="E4" s="174"/>
      <c r="F4" s="147"/>
      <c r="G4" s="149"/>
      <c r="H4" s="66"/>
      <c r="I4" s="148"/>
      <c r="J4" s="149"/>
      <c r="K4" s="147"/>
      <c r="L4" s="150"/>
      <c r="M4" s="150"/>
      <c r="N4" s="147"/>
      <c r="O4" s="149"/>
      <c r="P4" s="19"/>
      <c r="Q4" s="90">
        <f t="shared" ref="Q4:Q7" si="2">SUM(S4:U4,  V4:Z4)</f>
        <v>0</v>
      </c>
      <c r="R4" s="90">
        <f t="shared" ref="R4:R50" si="3">SUM(U4:W4) + AC4+AD4+AE4</f>
        <v>0</v>
      </c>
      <c r="S4" s="188">
        <f t="shared" ref="S4:S50" si="4">SUM(C4:E4,G4,J4)</f>
        <v>0</v>
      </c>
      <c r="T4" s="188">
        <f>IF(H4&gt;599,5,IF(H4&gt;299,3,IF(H4&gt;0,1,0)))</f>
        <v>0</v>
      </c>
      <c r="U4" s="188">
        <f t="shared" ref="U4:U50" si="5">IF(L4&gt;0,5,0)</f>
        <v>0</v>
      </c>
      <c r="V4" s="189">
        <f>IF(AF4&gt;12,SUM(AF4+5),IF(AF4&gt;0,SUM(AF4*1),IF(AF4=0,0,0)))</f>
        <v>0</v>
      </c>
      <c r="W4" s="189">
        <f>IF(AD4&gt;3,15,IF(AD4&gt;2,10,IF(AD4&gt;0,5,0)))</f>
        <v>0</v>
      </c>
      <c r="X4" s="189">
        <f t="shared" si="0"/>
        <v>0</v>
      </c>
      <c r="Y4" s="190" t="str">
        <f>IF(ISBLANK(I4),"0",IF(I4=Y2,5,IF(I4&lt;Y2,8,IF(I4&gt;Y2,2))))</f>
        <v>0</v>
      </c>
      <c r="Z4" s="191">
        <f t="shared" si="1"/>
        <v>0</v>
      </c>
      <c r="AA4" s="177"/>
      <c r="AB4" s="178"/>
      <c r="AC4" s="163"/>
      <c r="AD4" s="164"/>
      <c r="AE4" s="165" t="b">
        <f t="shared" ref="AE4:AE50" si="6">IF(L4&gt;1,(SUM(L4,-1)*1))</f>
        <v>0</v>
      </c>
      <c r="AF4" s="166"/>
      <c r="AG4" s="167"/>
      <c r="AH4" s="162"/>
    </row>
    <row r="5" spans="1:43" s="23" customFormat="1">
      <c r="A5" s="147"/>
      <c r="B5" s="147"/>
      <c r="C5" s="173"/>
      <c r="D5" s="173"/>
      <c r="E5" s="174"/>
      <c r="F5" s="147"/>
      <c r="G5" s="149"/>
      <c r="H5" s="66"/>
      <c r="I5" s="148"/>
      <c r="J5" s="149"/>
      <c r="K5" s="147"/>
      <c r="L5" s="150"/>
      <c r="M5" s="150"/>
      <c r="N5" s="147"/>
      <c r="O5" s="149"/>
      <c r="P5" s="19"/>
      <c r="Q5" s="90">
        <f t="shared" si="2"/>
        <v>0</v>
      </c>
      <c r="R5" s="90">
        <f t="shared" si="3"/>
        <v>0</v>
      </c>
      <c r="S5" s="188">
        <f t="shared" si="4"/>
        <v>0</v>
      </c>
      <c r="T5" s="188">
        <f>IF(H5&gt;599,5,IF(H5&gt;299,3,IF(H5&gt;0,1,0)))</f>
        <v>0</v>
      </c>
      <c r="U5" s="188">
        <f t="shared" si="5"/>
        <v>0</v>
      </c>
      <c r="V5" s="189">
        <f t="shared" ref="V5:V51" si="7">IF(AF5&gt;12,SUM(AF5+5),IF(AF5&gt;0,SUM(AF5*1),IF(AF5=0,0,0)))</f>
        <v>0</v>
      </c>
      <c r="W5" s="189">
        <f>IF(AD5&gt;3,15,IF(AD5&gt;2,10,IF(AD5&gt;0,5,0)))</f>
        <v>0</v>
      </c>
      <c r="X5" s="189">
        <f t="shared" si="0"/>
        <v>0</v>
      </c>
      <c r="Y5" s="190" t="str">
        <f>IF(ISBLANK(I5),"0",IF(I5=Y2,5,IF(I5&lt;Y2,8,IF(I5&gt;Y2,2))))</f>
        <v>0</v>
      </c>
      <c r="Z5" s="191">
        <f t="shared" si="1"/>
        <v>0</v>
      </c>
      <c r="AA5" s="66"/>
      <c r="AB5" s="19"/>
      <c r="AC5" s="149"/>
      <c r="AD5" s="155"/>
      <c r="AE5" s="156" t="b">
        <f t="shared" si="6"/>
        <v>0</v>
      </c>
      <c r="AF5" s="157"/>
      <c r="AG5" s="158"/>
      <c r="AH5" s="159"/>
    </row>
    <row r="6" spans="1:43" s="23" customFormat="1">
      <c r="A6" s="84"/>
      <c r="B6" s="84"/>
      <c r="C6" s="85"/>
      <c r="D6" s="85"/>
      <c r="E6" s="86"/>
      <c r="F6" s="84"/>
      <c r="G6" s="87"/>
      <c r="H6" s="66"/>
      <c r="I6" s="88"/>
      <c r="J6" s="87"/>
      <c r="K6" s="84"/>
      <c r="L6" s="89"/>
      <c r="M6" s="89"/>
      <c r="N6" s="84"/>
      <c r="O6" s="87"/>
      <c r="P6" s="19"/>
      <c r="Q6" s="90">
        <f t="shared" si="2"/>
        <v>0</v>
      </c>
      <c r="R6" s="90">
        <f t="shared" si="3"/>
        <v>0</v>
      </c>
      <c r="S6" s="188">
        <f t="shared" si="4"/>
        <v>0</v>
      </c>
      <c r="T6" s="188">
        <f>IF(H6&gt;599,5,IF(H6&gt;299,3,IF(H6&gt;0,1,0)))</f>
        <v>0</v>
      </c>
      <c r="U6" s="188">
        <f t="shared" si="5"/>
        <v>0</v>
      </c>
      <c r="V6" s="189">
        <f t="shared" si="7"/>
        <v>0</v>
      </c>
      <c r="W6" s="189" t="str">
        <f t="shared" ref="W6:W50" si="8">IF(AD6&gt;3,"15",IF(AD6&gt;2,"10",IF(AD6&gt;0,"5","0")))</f>
        <v>0</v>
      </c>
      <c r="X6" s="189">
        <f t="shared" si="0"/>
        <v>0</v>
      </c>
      <c r="Y6" s="190" t="str">
        <f>IF(ISBLANK(I6),"0",IF(I6=Y2,5,IF(I6&lt;Y2,8,IF(I6&gt;Y2,2))))</f>
        <v>0</v>
      </c>
      <c r="Z6" s="191">
        <f t="shared" si="1"/>
        <v>0</v>
      </c>
      <c r="AA6" s="66"/>
      <c r="AB6" s="19"/>
      <c r="AC6" s="87"/>
      <c r="AD6" s="91"/>
      <c r="AE6" s="92" t="b">
        <f t="shared" si="6"/>
        <v>0</v>
      </c>
      <c r="AF6" s="93"/>
      <c r="AG6" s="158"/>
      <c r="AH6" s="20"/>
    </row>
    <row r="7" spans="1:43" s="23" customFormat="1">
      <c r="A7" s="84"/>
      <c r="B7" s="84"/>
      <c r="C7" s="85"/>
      <c r="D7" s="85"/>
      <c r="E7" s="86"/>
      <c r="F7" s="84"/>
      <c r="G7" s="87"/>
      <c r="H7" s="66"/>
      <c r="I7" s="88"/>
      <c r="J7" s="87"/>
      <c r="K7" s="84"/>
      <c r="L7" s="89"/>
      <c r="M7" s="89"/>
      <c r="N7" s="84"/>
      <c r="O7" s="87"/>
      <c r="P7" s="19"/>
      <c r="Q7" s="90">
        <f t="shared" si="2"/>
        <v>0</v>
      </c>
      <c r="R7" s="90">
        <f t="shared" si="3"/>
        <v>0</v>
      </c>
      <c r="S7" s="188">
        <f t="shared" si="4"/>
        <v>0</v>
      </c>
      <c r="T7" s="188">
        <f>IF(H7&gt;599,5,IF(H7&gt;299,3,IF(H7&gt;0,1,0)))</f>
        <v>0</v>
      </c>
      <c r="U7" s="188">
        <f t="shared" si="5"/>
        <v>0</v>
      </c>
      <c r="V7" s="189">
        <f t="shared" si="7"/>
        <v>0</v>
      </c>
      <c r="W7" s="189" t="str">
        <f t="shared" si="8"/>
        <v>0</v>
      </c>
      <c r="X7" s="189">
        <f t="shared" si="0"/>
        <v>0</v>
      </c>
      <c r="Y7" s="190" t="str">
        <f>IF(ISBLANK(I7),"0",IF(I7=Y3,5,IF(I7&lt;Y3,8,IF(I7&gt;Y3,2))))</f>
        <v>0</v>
      </c>
      <c r="Z7" s="191">
        <f t="shared" si="1"/>
        <v>0</v>
      </c>
      <c r="AA7" s="66"/>
      <c r="AB7" s="19"/>
      <c r="AC7" s="87"/>
      <c r="AD7" s="91"/>
      <c r="AE7" s="92" t="b">
        <f t="shared" si="6"/>
        <v>0</v>
      </c>
      <c r="AF7" s="93"/>
      <c r="AG7" s="158"/>
      <c r="AH7" s="20"/>
    </row>
    <row r="8" spans="1:43" s="23" customFormat="1">
      <c r="A8" s="84"/>
      <c r="B8" s="84"/>
      <c r="C8" s="173"/>
      <c r="D8" s="173"/>
      <c r="E8" s="174"/>
      <c r="F8" s="147"/>
      <c r="G8" s="149"/>
      <c r="H8" s="66"/>
      <c r="I8" s="148"/>
      <c r="J8" s="149"/>
      <c r="K8" s="147"/>
      <c r="L8" s="150"/>
      <c r="M8" s="150"/>
      <c r="N8" s="147"/>
      <c r="O8" s="149"/>
      <c r="P8" s="19"/>
      <c r="Q8" s="90">
        <f t="shared" ref="Q8:Q16" si="9">SUM(S8:W8,X8 + Y8 + Z8)</f>
        <v>0</v>
      </c>
      <c r="R8" s="90">
        <f t="shared" si="3"/>
        <v>0</v>
      </c>
      <c r="S8" s="188">
        <f t="shared" si="4"/>
        <v>0</v>
      </c>
      <c r="T8" s="188">
        <f t="shared" ref="T8:T50" si="10">IF(H8&gt;599,5,IF(H8&gt;299,3,IF(H8&gt;0,1,0)))</f>
        <v>0</v>
      </c>
      <c r="U8" s="188">
        <f t="shared" si="5"/>
        <v>0</v>
      </c>
      <c r="V8" s="189">
        <f t="shared" si="7"/>
        <v>0</v>
      </c>
      <c r="W8" s="189" t="str">
        <f t="shared" si="8"/>
        <v>0</v>
      </c>
      <c r="X8" s="189">
        <f t="shared" si="0"/>
        <v>0</v>
      </c>
      <c r="Y8" s="190" t="str">
        <f>IF(ISBLANK(I8),"0",IF(I8=Y2,"5",IF(I8&lt;Y2,"8",IF(I8&gt;Y2,"2"))))</f>
        <v>0</v>
      </c>
      <c r="Z8" s="191">
        <f t="shared" si="1"/>
        <v>0</v>
      </c>
      <c r="AA8" s="177"/>
      <c r="AB8" s="178"/>
      <c r="AC8" s="163"/>
      <c r="AD8" s="164"/>
      <c r="AE8" s="165" t="b">
        <f t="shared" si="6"/>
        <v>0</v>
      </c>
      <c r="AF8" s="166"/>
      <c r="AG8" s="167"/>
      <c r="AH8" s="162"/>
      <c r="AI8" s="146"/>
      <c r="AJ8" s="146"/>
    </row>
    <row r="9" spans="1:43" s="23" customFormat="1">
      <c r="A9" s="84"/>
      <c r="B9" s="84"/>
      <c r="C9" s="170"/>
      <c r="D9" s="170"/>
      <c r="E9" s="171"/>
      <c r="F9" s="118"/>
      <c r="G9" s="122"/>
      <c r="H9" s="125"/>
      <c r="I9" s="121"/>
      <c r="J9" s="122"/>
      <c r="K9" s="118"/>
      <c r="L9" s="119"/>
      <c r="M9" s="119"/>
      <c r="N9" s="118"/>
      <c r="O9" s="122"/>
      <c r="P9" s="19"/>
      <c r="Q9" s="90">
        <f t="shared" si="9"/>
        <v>0</v>
      </c>
      <c r="R9" s="90">
        <f t="shared" si="3"/>
        <v>0</v>
      </c>
      <c r="S9" s="188">
        <f t="shared" si="4"/>
        <v>0</v>
      </c>
      <c r="T9" s="188">
        <f t="shared" si="10"/>
        <v>0</v>
      </c>
      <c r="U9" s="188">
        <f t="shared" si="5"/>
        <v>0</v>
      </c>
      <c r="V9" s="189">
        <f t="shared" si="7"/>
        <v>0</v>
      </c>
      <c r="W9" s="189" t="str">
        <f t="shared" si="8"/>
        <v>0</v>
      </c>
      <c r="X9" s="189">
        <f t="shared" si="0"/>
        <v>0</v>
      </c>
      <c r="Y9" s="190" t="str">
        <f>IF(ISBLANK(I9),"0",IF(I9=Y2,"5",IF(I9&lt;Y2,"8",IF(I9&gt;Y2,"2"))))</f>
        <v>0</v>
      </c>
      <c r="Z9" s="191">
        <f t="shared" si="1"/>
        <v>0</v>
      </c>
      <c r="AA9" s="66"/>
      <c r="AB9" s="19"/>
      <c r="AC9" s="87"/>
      <c r="AD9" s="91"/>
      <c r="AE9" s="92" t="b">
        <f t="shared" si="6"/>
        <v>0</v>
      </c>
      <c r="AF9" s="93"/>
      <c r="AG9" s="158"/>
      <c r="AH9" s="20"/>
    </row>
    <row r="10" spans="1:43" s="146" customFormat="1">
      <c r="A10" s="118"/>
      <c r="B10" s="118"/>
      <c r="C10" s="170"/>
      <c r="D10" s="170"/>
      <c r="E10" s="171"/>
      <c r="F10" s="118"/>
      <c r="G10" s="122"/>
      <c r="H10" s="172"/>
      <c r="I10" s="121"/>
      <c r="J10" s="122"/>
      <c r="K10" s="118"/>
      <c r="L10" s="119"/>
      <c r="M10" s="119"/>
      <c r="N10" s="118"/>
      <c r="O10" s="122"/>
      <c r="P10" s="151"/>
      <c r="Q10" s="124">
        <f t="shared" si="9"/>
        <v>0</v>
      </c>
      <c r="R10" s="124">
        <f t="shared" si="3"/>
        <v>0</v>
      </c>
      <c r="S10" s="192">
        <f t="shared" si="4"/>
        <v>0</v>
      </c>
      <c r="T10" s="192">
        <f t="shared" si="10"/>
        <v>0</v>
      </c>
      <c r="U10" s="192">
        <f t="shared" si="5"/>
        <v>0</v>
      </c>
      <c r="V10" s="193">
        <f t="shared" si="7"/>
        <v>0</v>
      </c>
      <c r="W10" s="193" t="str">
        <f t="shared" si="8"/>
        <v>0</v>
      </c>
      <c r="X10" s="193">
        <f t="shared" si="0"/>
        <v>0</v>
      </c>
      <c r="Y10" s="194" t="str">
        <f>IF(ISBLANK(I10),"0",IF(I10=Y2,"5",IF(I10&lt;Y2,"8",IF(I10&gt;Y2,"2"))))</f>
        <v>0</v>
      </c>
      <c r="Z10" s="195">
        <f t="shared" si="1"/>
        <v>0</v>
      </c>
      <c r="AA10" s="125"/>
      <c r="AB10" s="123"/>
      <c r="AC10" s="122"/>
      <c r="AD10" s="126"/>
      <c r="AE10" s="127" t="b">
        <f t="shared" si="6"/>
        <v>0</v>
      </c>
      <c r="AF10" s="128"/>
      <c r="AG10" s="129"/>
      <c r="AH10" s="130"/>
      <c r="AI10" s="140"/>
      <c r="AJ10" s="140"/>
      <c r="AK10" s="140"/>
      <c r="AL10" s="140"/>
    </row>
    <row r="11" spans="1:43" s="23" customFormat="1">
      <c r="A11" s="84"/>
      <c r="B11" s="84"/>
      <c r="C11" s="85"/>
      <c r="D11" s="85"/>
      <c r="E11" s="86"/>
      <c r="F11" s="84"/>
      <c r="G11" s="87"/>
      <c r="H11" s="117"/>
      <c r="I11" s="88"/>
      <c r="J11" s="87"/>
      <c r="K11" s="84"/>
      <c r="L11" s="89"/>
      <c r="M11" s="89"/>
      <c r="N11" s="84"/>
      <c r="O11" s="87"/>
      <c r="P11" s="19"/>
      <c r="Q11" s="124">
        <f t="shared" si="9"/>
        <v>0</v>
      </c>
      <c r="R11" s="124">
        <f t="shared" si="3"/>
        <v>0</v>
      </c>
      <c r="S11" s="188">
        <f t="shared" si="4"/>
        <v>0</v>
      </c>
      <c r="T11" s="192">
        <f t="shared" si="10"/>
        <v>0</v>
      </c>
      <c r="U11" s="192">
        <f t="shared" si="5"/>
        <v>0</v>
      </c>
      <c r="V11" s="193">
        <f t="shared" si="7"/>
        <v>0</v>
      </c>
      <c r="W11" s="189" t="str">
        <f t="shared" si="8"/>
        <v>0</v>
      </c>
      <c r="X11" s="193">
        <f t="shared" si="0"/>
        <v>0</v>
      </c>
      <c r="Y11" s="194" t="str">
        <f>IF(ISBLANK(I11),"0",IF(I11=Y3,"5",IF(I11&lt;Y3,"8",IF(I11&gt;Y3,"2"))))</f>
        <v>0</v>
      </c>
      <c r="Z11" s="195">
        <f t="shared" si="1"/>
        <v>0</v>
      </c>
      <c r="AA11" s="66"/>
      <c r="AB11" s="19"/>
      <c r="AC11" s="87"/>
      <c r="AD11" s="91"/>
      <c r="AE11" s="92" t="b">
        <f t="shared" si="6"/>
        <v>0</v>
      </c>
      <c r="AF11" s="93"/>
      <c r="AG11" s="158"/>
      <c r="AH11" s="20"/>
    </row>
    <row r="12" spans="1:43" s="23" customFormat="1">
      <c r="A12" s="147"/>
      <c r="B12" s="147"/>
      <c r="C12" s="173"/>
      <c r="D12" s="173"/>
      <c r="E12" s="174"/>
      <c r="F12" s="147"/>
      <c r="G12" s="149"/>
      <c r="H12" s="66"/>
      <c r="I12" s="148"/>
      <c r="J12" s="149"/>
      <c r="K12" s="147"/>
      <c r="L12" s="150"/>
      <c r="M12" s="150"/>
      <c r="N12" s="147"/>
      <c r="O12" s="149"/>
      <c r="P12" s="19"/>
      <c r="Q12" s="90">
        <f t="shared" si="9"/>
        <v>0</v>
      </c>
      <c r="R12" s="90">
        <f t="shared" si="3"/>
        <v>0</v>
      </c>
      <c r="S12" s="188">
        <f t="shared" si="4"/>
        <v>0</v>
      </c>
      <c r="T12" s="188">
        <f t="shared" si="10"/>
        <v>0</v>
      </c>
      <c r="U12" s="188">
        <f t="shared" si="5"/>
        <v>0</v>
      </c>
      <c r="V12" s="189">
        <f t="shared" si="7"/>
        <v>0</v>
      </c>
      <c r="W12" s="189" t="str">
        <f t="shared" si="8"/>
        <v>0</v>
      </c>
      <c r="X12" s="189">
        <f t="shared" si="0"/>
        <v>0</v>
      </c>
      <c r="Y12" s="190" t="str">
        <f>IF(ISBLANK(I12),"0",IF(I12=Y2,"5",IF(I12&lt;Y2,"8",IF(I12&gt;Y2,"2"))))</f>
        <v>0</v>
      </c>
      <c r="Z12" s="191">
        <f t="shared" si="1"/>
        <v>0</v>
      </c>
      <c r="AA12" s="177"/>
      <c r="AB12" s="178"/>
      <c r="AC12" s="163"/>
      <c r="AD12" s="164"/>
      <c r="AE12" s="165" t="b">
        <f t="shared" si="6"/>
        <v>0</v>
      </c>
      <c r="AF12" s="166"/>
      <c r="AG12" s="179"/>
      <c r="AH12" s="162"/>
      <c r="AI12" s="146"/>
    </row>
    <row r="13" spans="1:43" s="23" customFormat="1">
      <c r="A13" s="84"/>
      <c r="B13" s="84"/>
      <c r="C13" s="175"/>
      <c r="D13" s="175"/>
      <c r="E13" s="176"/>
      <c r="F13" s="141"/>
      <c r="G13" s="122"/>
      <c r="H13" s="125"/>
      <c r="I13" s="121"/>
      <c r="J13" s="122"/>
      <c r="K13" s="118"/>
      <c r="L13" s="119"/>
      <c r="M13" s="119"/>
      <c r="N13" s="118"/>
      <c r="O13" s="122"/>
      <c r="P13" s="19"/>
      <c r="Q13" s="90">
        <f t="shared" si="9"/>
        <v>0</v>
      </c>
      <c r="R13" s="90">
        <f t="shared" si="3"/>
        <v>0</v>
      </c>
      <c r="S13" s="188">
        <f t="shared" si="4"/>
        <v>0</v>
      </c>
      <c r="T13" s="188">
        <f t="shared" si="10"/>
        <v>0</v>
      </c>
      <c r="U13" s="188">
        <f t="shared" si="5"/>
        <v>0</v>
      </c>
      <c r="V13" s="189">
        <f t="shared" si="7"/>
        <v>0</v>
      </c>
      <c r="W13" s="189" t="str">
        <f t="shared" si="8"/>
        <v>0</v>
      </c>
      <c r="X13" s="189">
        <f t="shared" si="0"/>
        <v>0</v>
      </c>
      <c r="Y13" s="190" t="str">
        <f>IF(ISBLANK(I13),"0",IF(I13=Y2,"5",IF(I13&lt;Y2,"8",IF(I13&gt;Y2,"2"))))</f>
        <v>0</v>
      </c>
      <c r="Z13" s="191">
        <f t="shared" si="1"/>
        <v>0</v>
      </c>
      <c r="AA13" s="152"/>
      <c r="AB13" s="151"/>
      <c r="AC13" s="122"/>
      <c r="AD13" s="126"/>
      <c r="AE13" s="127" t="b">
        <f t="shared" si="6"/>
        <v>0</v>
      </c>
      <c r="AF13" s="128"/>
      <c r="AG13" s="145"/>
      <c r="AH13" s="144"/>
    </row>
    <row r="14" spans="1:43" s="23" customFormat="1">
      <c r="A14" s="147"/>
      <c r="B14" s="84"/>
      <c r="C14" s="85"/>
      <c r="D14" s="85"/>
      <c r="E14" s="86"/>
      <c r="F14" s="84"/>
      <c r="G14" s="87"/>
      <c r="H14" s="66"/>
      <c r="I14" s="88"/>
      <c r="J14" s="87"/>
      <c r="K14" s="84"/>
      <c r="L14" s="89"/>
      <c r="M14" s="89"/>
      <c r="N14" s="84"/>
      <c r="O14" s="87"/>
      <c r="P14" s="19"/>
      <c r="Q14" s="90">
        <f t="shared" si="9"/>
        <v>0</v>
      </c>
      <c r="R14" s="90">
        <f t="shared" si="3"/>
        <v>0</v>
      </c>
      <c r="S14" s="188">
        <f t="shared" si="4"/>
        <v>0</v>
      </c>
      <c r="T14" s="188">
        <f t="shared" si="10"/>
        <v>0</v>
      </c>
      <c r="U14" s="188">
        <f t="shared" si="5"/>
        <v>0</v>
      </c>
      <c r="V14" s="189">
        <f>IF(AF14&gt;12,SUM(AF14+5),IF(AF14&gt;0,SUM(AF14*1),IF(AF14=0,0,0)))</f>
        <v>0</v>
      </c>
      <c r="W14" s="189" t="str">
        <f t="shared" si="8"/>
        <v>0</v>
      </c>
      <c r="X14" s="189">
        <f t="shared" si="0"/>
        <v>0</v>
      </c>
      <c r="Y14" s="190" t="str">
        <f>IF(ISBLANK(I14),"0",IF(I14=Y2,"5",IF(I14&lt;Y2,"8",IF(I14&gt;Y2,"2"))))</f>
        <v>0</v>
      </c>
      <c r="Z14" s="191">
        <f t="shared" si="1"/>
        <v>0</v>
      </c>
      <c r="AA14" s="66"/>
      <c r="AB14" s="19"/>
      <c r="AC14" s="110"/>
      <c r="AD14" s="111"/>
      <c r="AE14" s="112" t="b">
        <f t="shared" si="6"/>
        <v>0</v>
      </c>
      <c r="AF14" s="113"/>
      <c r="AG14" s="114"/>
      <c r="AH14" s="115"/>
    </row>
    <row r="15" spans="1:43" s="23" customFormat="1">
      <c r="A15" s="84"/>
      <c r="B15" s="84"/>
      <c r="C15" s="89"/>
      <c r="D15" s="89"/>
      <c r="E15" s="84"/>
      <c r="F15" s="84"/>
      <c r="G15" s="87"/>
      <c r="H15" s="66"/>
      <c r="I15" s="88"/>
      <c r="J15" s="87"/>
      <c r="K15" s="84"/>
      <c r="L15" s="89"/>
      <c r="M15" s="89"/>
      <c r="N15" s="84"/>
      <c r="O15" s="87"/>
      <c r="P15" s="19"/>
      <c r="Q15" s="90">
        <f t="shared" si="9"/>
        <v>0</v>
      </c>
      <c r="R15" s="90">
        <f t="shared" si="3"/>
        <v>0</v>
      </c>
      <c r="S15" s="188">
        <f t="shared" si="4"/>
        <v>0</v>
      </c>
      <c r="T15" s="188">
        <f t="shared" si="10"/>
        <v>0</v>
      </c>
      <c r="U15" s="188">
        <f t="shared" si="5"/>
        <v>0</v>
      </c>
      <c r="V15" s="189">
        <f>IF(AF15&gt;12,SUM(AF15+5),IF(AF15&gt;0,SUM(AF15*1),IF(AF15=0,0,0)))</f>
        <v>0</v>
      </c>
      <c r="W15" s="189">
        <v>0</v>
      </c>
      <c r="X15" s="189">
        <f t="shared" si="0"/>
        <v>0</v>
      </c>
      <c r="Y15" s="190" t="str">
        <f>IF(ISBLANK(I15),"0",IF(I15=Y2,"5",IF(I15&lt;Y2,"8",IF(I15&gt;Y2,"2"))))</f>
        <v>0</v>
      </c>
      <c r="Z15" s="191">
        <f t="shared" si="1"/>
        <v>0</v>
      </c>
      <c r="AA15" s="66"/>
      <c r="AB15" s="19"/>
      <c r="AC15" s="87"/>
      <c r="AD15" s="91"/>
      <c r="AE15" s="92" t="b">
        <f t="shared" si="6"/>
        <v>0</v>
      </c>
      <c r="AF15" s="93"/>
      <c r="AG15" s="96"/>
      <c r="AH15" s="20"/>
    </row>
    <row r="16" spans="1:43" s="23" customFormat="1">
      <c r="A16" s="84"/>
      <c r="B16" s="84"/>
      <c r="C16" s="150"/>
      <c r="D16" s="150"/>
      <c r="E16" s="147"/>
      <c r="F16" s="147"/>
      <c r="G16" s="147"/>
      <c r="H16" s="67"/>
      <c r="I16" s="148"/>
      <c r="J16" s="149"/>
      <c r="K16" s="149"/>
      <c r="L16" s="150"/>
      <c r="M16" s="147"/>
      <c r="N16" s="147"/>
      <c r="O16" s="149"/>
      <c r="P16" s="19"/>
      <c r="Q16" s="90">
        <f t="shared" si="9"/>
        <v>0</v>
      </c>
      <c r="R16" s="90">
        <f t="shared" si="3"/>
        <v>0</v>
      </c>
      <c r="S16" s="188">
        <f t="shared" si="4"/>
        <v>0</v>
      </c>
      <c r="T16" s="188">
        <f t="shared" si="10"/>
        <v>0</v>
      </c>
      <c r="U16" s="188">
        <f t="shared" si="5"/>
        <v>0</v>
      </c>
      <c r="V16" s="189">
        <f t="shared" si="7"/>
        <v>0</v>
      </c>
      <c r="W16" s="189" t="str">
        <f t="shared" si="8"/>
        <v>0</v>
      </c>
      <c r="X16" s="189">
        <f t="shared" si="0"/>
        <v>0</v>
      </c>
      <c r="Y16" s="190" t="str">
        <f>IF(ISBLANK(I16),"0",IF(I16=Y2,"5",IF(I16&lt;Y2,"8",IF(I16&gt;Y2,"2"))))</f>
        <v>0</v>
      </c>
      <c r="Z16" s="191">
        <f t="shared" si="1"/>
        <v>0</v>
      </c>
      <c r="AA16" s="177"/>
      <c r="AB16" s="178"/>
      <c r="AC16" s="163"/>
      <c r="AD16" s="164"/>
      <c r="AE16" s="165" t="b">
        <f t="shared" si="6"/>
        <v>0</v>
      </c>
      <c r="AF16" s="166"/>
      <c r="AG16" s="167"/>
      <c r="AH16" s="162"/>
    </row>
    <row r="17" spans="1:36" s="23" customFormat="1">
      <c r="A17" s="118"/>
      <c r="B17" s="118"/>
      <c r="C17" s="119"/>
      <c r="D17" s="119"/>
      <c r="E17" s="118"/>
      <c r="F17" s="118"/>
      <c r="G17" s="118"/>
      <c r="H17" s="120"/>
      <c r="I17" s="121"/>
      <c r="J17" s="122"/>
      <c r="K17" s="122"/>
      <c r="L17" s="119"/>
      <c r="M17" s="118"/>
      <c r="N17" s="118"/>
      <c r="O17" s="122"/>
      <c r="P17" s="123"/>
      <c r="Q17" s="124">
        <f t="shared" ref="Q17:Q22" si="11">SUM(S17:W17,X17 + Y17 + Z17)</f>
        <v>0</v>
      </c>
      <c r="R17" s="124">
        <f t="shared" si="3"/>
        <v>0</v>
      </c>
      <c r="S17" s="188">
        <f t="shared" si="4"/>
        <v>0</v>
      </c>
      <c r="T17" s="188">
        <f t="shared" si="10"/>
        <v>0</v>
      </c>
      <c r="U17" s="188">
        <f t="shared" si="5"/>
        <v>0</v>
      </c>
      <c r="V17" s="189">
        <f t="shared" si="7"/>
        <v>0</v>
      </c>
      <c r="W17" s="189" t="str">
        <f t="shared" si="8"/>
        <v>0</v>
      </c>
      <c r="X17" s="189">
        <f t="shared" si="0"/>
        <v>0</v>
      </c>
      <c r="Y17" s="190" t="str">
        <f>IF(ISBLANK(I17),"0",IF(I17=Y2,"5",IF(I17&lt;Y2,"8",IF(I17&gt;Y2,"2"))))</f>
        <v>0</v>
      </c>
      <c r="Z17" s="195">
        <f t="shared" si="1"/>
        <v>0</v>
      </c>
      <c r="AA17" s="125"/>
      <c r="AB17" s="123"/>
      <c r="AC17" s="122"/>
      <c r="AD17" s="126"/>
      <c r="AE17" s="127" t="b">
        <f t="shared" si="6"/>
        <v>0</v>
      </c>
      <c r="AF17" s="128"/>
      <c r="AG17" s="129"/>
      <c r="AH17" s="130"/>
      <c r="AI17" s="140"/>
    </row>
    <row r="18" spans="1:36" s="23" customFormat="1">
      <c r="A18" s="118"/>
      <c r="B18" s="118"/>
      <c r="C18" s="119"/>
      <c r="D18" s="119"/>
      <c r="E18" s="118"/>
      <c r="F18" s="118"/>
      <c r="G18" s="118"/>
      <c r="H18" s="120"/>
      <c r="I18" s="121"/>
      <c r="J18" s="122"/>
      <c r="K18" s="122"/>
      <c r="L18" s="119"/>
      <c r="M18" s="118"/>
      <c r="N18" s="118"/>
      <c r="O18" s="122"/>
      <c r="P18" s="123"/>
      <c r="Q18" s="124">
        <f t="shared" si="11"/>
        <v>0</v>
      </c>
      <c r="R18" s="124">
        <f t="shared" si="3"/>
        <v>0</v>
      </c>
      <c r="S18" s="188">
        <f t="shared" si="4"/>
        <v>0</v>
      </c>
      <c r="T18" s="188">
        <f t="shared" si="10"/>
        <v>0</v>
      </c>
      <c r="U18" s="188">
        <f t="shared" si="5"/>
        <v>0</v>
      </c>
      <c r="V18" s="189">
        <f t="shared" si="7"/>
        <v>0</v>
      </c>
      <c r="W18" s="189" t="str">
        <f t="shared" si="8"/>
        <v>0</v>
      </c>
      <c r="X18" s="189">
        <f t="shared" si="0"/>
        <v>0</v>
      </c>
      <c r="Y18" s="190" t="str">
        <f>IF(ISBLANK(I18),"0",IF(I18=Y3,"5",IF(I18&lt;Y3,"8",IF(I18&gt;Y3,"2"))))</f>
        <v>0</v>
      </c>
      <c r="Z18" s="195">
        <f t="shared" si="1"/>
        <v>0</v>
      </c>
      <c r="AA18" s="125"/>
      <c r="AB18" s="123"/>
      <c r="AC18" s="122"/>
      <c r="AD18" s="126"/>
      <c r="AE18" s="127" t="b">
        <f t="shared" si="6"/>
        <v>0</v>
      </c>
      <c r="AF18" s="128"/>
      <c r="AG18" s="129"/>
      <c r="AH18" s="130"/>
      <c r="AI18" s="140"/>
    </row>
    <row r="19" spans="1:36" s="139" customFormat="1">
      <c r="A19" s="118"/>
      <c r="B19" s="118"/>
      <c r="C19" s="119"/>
      <c r="D19" s="119"/>
      <c r="E19" s="118"/>
      <c r="F19" s="118"/>
      <c r="G19" s="118"/>
      <c r="H19" s="120"/>
      <c r="I19" s="121"/>
      <c r="J19" s="122"/>
      <c r="K19" s="122"/>
      <c r="L19" s="119"/>
      <c r="M19" s="118"/>
      <c r="N19" s="118"/>
      <c r="O19" s="122"/>
      <c r="P19" s="132"/>
      <c r="Q19" s="124">
        <f t="shared" si="11"/>
        <v>0</v>
      </c>
      <c r="R19" s="124">
        <f t="shared" si="3"/>
        <v>0</v>
      </c>
      <c r="S19" s="188">
        <f t="shared" si="4"/>
        <v>0</v>
      </c>
      <c r="T19" s="188">
        <f t="shared" si="10"/>
        <v>0</v>
      </c>
      <c r="U19" s="188">
        <f t="shared" si="5"/>
        <v>0</v>
      </c>
      <c r="V19" s="189">
        <f t="shared" si="7"/>
        <v>0</v>
      </c>
      <c r="W19" s="189" t="str">
        <f t="shared" si="8"/>
        <v>0</v>
      </c>
      <c r="X19" s="189">
        <f t="shared" si="0"/>
        <v>0</v>
      </c>
      <c r="Y19" s="196" t="str">
        <f>IF(ISBLANK(I19),"0",IF(I19=Y2,"5",IF(I19&lt;Y2,"8",IF(I19&gt;Y2,"2"))))</f>
        <v>0</v>
      </c>
      <c r="Z19" s="197">
        <f t="shared" si="1"/>
        <v>0</v>
      </c>
      <c r="AA19" s="133"/>
      <c r="AB19" s="132"/>
      <c r="AC19" s="131"/>
      <c r="AD19" s="134"/>
      <c r="AE19" s="135" t="b">
        <f t="shared" si="6"/>
        <v>0</v>
      </c>
      <c r="AF19" s="136"/>
      <c r="AG19" s="137"/>
      <c r="AH19" s="138"/>
    </row>
    <row r="20" spans="1:36" s="23" customFormat="1">
      <c r="A20" s="84"/>
      <c r="B20" s="84"/>
      <c r="C20" s="89"/>
      <c r="D20" s="89"/>
      <c r="E20" s="84"/>
      <c r="F20" s="84"/>
      <c r="G20" s="84"/>
      <c r="H20" s="67"/>
      <c r="I20" s="88"/>
      <c r="J20" s="87"/>
      <c r="K20" s="84"/>
      <c r="L20" s="89"/>
      <c r="M20" s="84"/>
      <c r="N20" s="84"/>
      <c r="O20" s="87"/>
      <c r="P20" s="20"/>
      <c r="Q20" s="90">
        <f t="shared" si="11"/>
        <v>0</v>
      </c>
      <c r="R20" s="90">
        <f t="shared" si="3"/>
        <v>0</v>
      </c>
      <c r="S20" s="188">
        <f t="shared" si="4"/>
        <v>0</v>
      </c>
      <c r="T20" s="188">
        <f t="shared" si="10"/>
        <v>0</v>
      </c>
      <c r="U20" s="188">
        <f t="shared" si="5"/>
        <v>0</v>
      </c>
      <c r="V20" s="189">
        <f t="shared" si="7"/>
        <v>0</v>
      </c>
      <c r="W20" s="189" t="str">
        <f t="shared" si="8"/>
        <v>0</v>
      </c>
      <c r="X20" s="189">
        <f t="shared" si="0"/>
        <v>0</v>
      </c>
      <c r="Y20" s="190" t="str">
        <f>IF(ISBLANK(I20),"0",IF(I20=Y2,"5",IF(I20&lt;Y2,"8",IF(I20&gt;Y2,"2"))))</f>
        <v>0</v>
      </c>
      <c r="Z20" s="191">
        <f t="shared" si="1"/>
        <v>0</v>
      </c>
      <c r="AA20" s="67"/>
      <c r="AB20" s="20"/>
      <c r="AC20" s="87"/>
      <c r="AD20" s="91"/>
      <c r="AE20" s="92" t="b">
        <f t="shared" si="6"/>
        <v>0</v>
      </c>
      <c r="AF20" s="93"/>
      <c r="AG20" s="158"/>
      <c r="AH20" s="20"/>
    </row>
    <row r="21" spans="1:36" s="23" customFormat="1">
      <c r="A21" s="147"/>
      <c r="B21" s="84"/>
      <c r="C21" s="89"/>
      <c r="D21" s="89"/>
      <c r="E21" s="84"/>
      <c r="F21" s="84"/>
      <c r="G21" s="84"/>
      <c r="H21" s="67"/>
      <c r="I21" s="88"/>
      <c r="J21" s="87"/>
      <c r="K21" s="84"/>
      <c r="L21" s="150"/>
      <c r="M21" s="84"/>
      <c r="N21" s="84"/>
      <c r="O21" s="87"/>
      <c r="P21" s="20"/>
      <c r="Q21" s="90">
        <f t="shared" si="11"/>
        <v>0</v>
      </c>
      <c r="R21" s="90">
        <f t="shared" si="3"/>
        <v>0</v>
      </c>
      <c r="S21" s="188">
        <f t="shared" si="4"/>
        <v>0</v>
      </c>
      <c r="T21" s="188">
        <f t="shared" si="10"/>
        <v>0</v>
      </c>
      <c r="U21" s="188">
        <f t="shared" si="5"/>
        <v>0</v>
      </c>
      <c r="V21" s="189">
        <f t="shared" si="7"/>
        <v>0</v>
      </c>
      <c r="W21" s="189" t="str">
        <f t="shared" si="8"/>
        <v>0</v>
      </c>
      <c r="X21" s="189">
        <f t="shared" si="0"/>
        <v>0</v>
      </c>
      <c r="Y21" s="190" t="str">
        <f>IF(ISBLANK(I21),"0",IF(I21=Y3,"5",IF(I21&lt;Y3,"8",IF(I21&gt;Y3,"2"))))</f>
        <v>0</v>
      </c>
      <c r="Z21" s="191">
        <f t="shared" si="1"/>
        <v>0</v>
      </c>
      <c r="AA21" s="67"/>
      <c r="AB21" s="20"/>
      <c r="AC21" s="110"/>
      <c r="AD21" s="91"/>
      <c r="AE21" s="92" t="b">
        <f t="shared" si="6"/>
        <v>0</v>
      </c>
      <c r="AF21" s="93"/>
      <c r="AG21" s="114"/>
      <c r="AH21" s="115"/>
    </row>
    <row r="22" spans="1:36" s="23" customFormat="1">
      <c r="A22" s="147"/>
      <c r="B22" s="84"/>
      <c r="C22" s="89"/>
      <c r="D22" s="89"/>
      <c r="E22" s="84"/>
      <c r="F22" s="84"/>
      <c r="G22" s="84"/>
      <c r="H22" s="67"/>
      <c r="I22" s="88"/>
      <c r="J22" s="87"/>
      <c r="K22" s="84"/>
      <c r="L22" s="89"/>
      <c r="M22" s="84"/>
      <c r="N22" s="84"/>
      <c r="O22" s="87"/>
      <c r="P22" s="20"/>
      <c r="Q22" s="90">
        <f t="shared" si="11"/>
        <v>0</v>
      </c>
      <c r="R22" s="90">
        <f t="shared" si="3"/>
        <v>0</v>
      </c>
      <c r="S22" s="188">
        <f t="shared" si="4"/>
        <v>0</v>
      </c>
      <c r="T22" s="188">
        <f t="shared" si="10"/>
        <v>0</v>
      </c>
      <c r="U22" s="188">
        <f t="shared" si="5"/>
        <v>0</v>
      </c>
      <c r="V22" s="189">
        <f t="shared" si="7"/>
        <v>0</v>
      </c>
      <c r="W22" s="189" t="str">
        <f t="shared" si="8"/>
        <v>0</v>
      </c>
      <c r="X22" s="189">
        <f t="shared" si="0"/>
        <v>0</v>
      </c>
      <c r="Y22" s="190" t="str">
        <f>IF(ISBLANK(I22),"0",IF(I22=Y4,"5",IF(I22&lt;Y4,"8",IF(I22&gt;Y4,"2"))))</f>
        <v>0</v>
      </c>
      <c r="Z22" s="191">
        <f t="shared" si="1"/>
        <v>0</v>
      </c>
      <c r="AA22" s="67"/>
      <c r="AB22" s="20"/>
      <c r="AC22" s="87"/>
      <c r="AD22" s="91"/>
      <c r="AE22" s="92" t="b">
        <f t="shared" si="6"/>
        <v>0</v>
      </c>
      <c r="AF22" s="93"/>
      <c r="AG22" s="114"/>
      <c r="AH22" s="20"/>
    </row>
    <row r="23" spans="1:36" s="23" customFormat="1">
      <c r="A23" s="147"/>
      <c r="B23" s="147"/>
      <c r="C23" s="150"/>
      <c r="D23" s="150"/>
      <c r="E23" s="147"/>
      <c r="F23" s="147"/>
      <c r="G23" s="147"/>
      <c r="H23" s="67"/>
      <c r="I23" s="148"/>
      <c r="J23" s="149"/>
      <c r="K23" s="147"/>
      <c r="L23" s="150"/>
      <c r="M23" s="147"/>
      <c r="N23" s="147">
        <v>7</v>
      </c>
      <c r="O23" s="149"/>
      <c r="P23" s="20"/>
      <c r="Q23" s="90">
        <f t="shared" ref="Q23:Q50" si="12">SUM(S23:W23,X23 + Y23 + Z23)</f>
        <v>0</v>
      </c>
      <c r="R23" s="90">
        <f t="shared" si="3"/>
        <v>0</v>
      </c>
      <c r="S23" s="188">
        <f t="shared" si="4"/>
        <v>0</v>
      </c>
      <c r="T23" s="188">
        <f t="shared" si="10"/>
        <v>0</v>
      </c>
      <c r="U23" s="188">
        <f t="shared" si="5"/>
        <v>0</v>
      </c>
      <c r="V23" s="189">
        <f t="shared" si="7"/>
        <v>0</v>
      </c>
      <c r="W23" s="198" t="str">
        <f t="shared" si="8"/>
        <v>0</v>
      </c>
      <c r="X23" s="189">
        <f t="shared" si="0"/>
        <v>0</v>
      </c>
      <c r="Y23" s="190" t="str">
        <f>IF(ISBLANK(I23),"0",IF(I23=Y2,"5",IF(I23&lt;Y2,"8",IF(I23&gt;Y2,"2"))))</f>
        <v>0</v>
      </c>
      <c r="Z23" s="191">
        <f t="shared" si="1"/>
        <v>0</v>
      </c>
      <c r="AA23" s="161"/>
      <c r="AB23" s="162"/>
      <c r="AC23" s="163"/>
      <c r="AD23" s="164"/>
      <c r="AE23" s="92" t="b">
        <f t="shared" si="6"/>
        <v>0</v>
      </c>
      <c r="AF23" s="166"/>
      <c r="AG23" s="167"/>
      <c r="AH23" s="162"/>
    </row>
    <row r="24" spans="1:36" s="23" customFormat="1">
      <c r="A24" s="84"/>
      <c r="B24" s="84"/>
      <c r="C24" s="84"/>
      <c r="D24" s="84"/>
      <c r="E24" s="84"/>
      <c r="F24" s="84"/>
      <c r="G24" s="84"/>
      <c r="H24" s="67"/>
      <c r="I24" s="88"/>
      <c r="J24" s="87"/>
      <c r="K24" s="84"/>
      <c r="L24" s="89"/>
      <c r="M24" s="84"/>
      <c r="N24" s="84"/>
      <c r="O24" s="87"/>
      <c r="P24" s="20"/>
      <c r="Q24" s="90">
        <f t="shared" si="12"/>
        <v>0</v>
      </c>
      <c r="R24" s="90">
        <f t="shared" si="3"/>
        <v>0</v>
      </c>
      <c r="S24" s="188">
        <f t="shared" si="4"/>
        <v>0</v>
      </c>
      <c r="T24" s="188">
        <f t="shared" si="10"/>
        <v>0</v>
      </c>
      <c r="U24" s="188">
        <f t="shared" si="5"/>
        <v>0</v>
      </c>
      <c r="V24" s="189">
        <f t="shared" si="7"/>
        <v>0</v>
      </c>
      <c r="W24" s="198" t="str">
        <f t="shared" si="8"/>
        <v>0</v>
      </c>
      <c r="X24" s="189">
        <f t="shared" si="0"/>
        <v>0</v>
      </c>
      <c r="Y24" s="190" t="str">
        <f>IF(ISBLANK(I24),"0",IF(I24=Y2,"5",IF(I24&lt;Y2,"8",IF(I24&gt;Y2,"2"))))</f>
        <v>0</v>
      </c>
      <c r="Z24" s="191">
        <f t="shared" si="1"/>
        <v>0</v>
      </c>
      <c r="AA24" s="67"/>
      <c r="AB24" s="20"/>
      <c r="AC24" s="87"/>
      <c r="AD24" s="91"/>
      <c r="AE24" s="92" t="b">
        <f t="shared" si="6"/>
        <v>0</v>
      </c>
      <c r="AF24" s="93"/>
      <c r="AG24" s="158"/>
      <c r="AH24" s="20"/>
    </row>
    <row r="25" spans="1:36" s="23" customFormat="1">
      <c r="A25" s="118"/>
      <c r="B25" s="118"/>
      <c r="C25" s="118"/>
      <c r="D25" s="118"/>
      <c r="E25" s="118"/>
      <c r="F25" s="118"/>
      <c r="G25" s="118"/>
      <c r="H25" s="120"/>
      <c r="I25" s="121"/>
      <c r="J25" s="122"/>
      <c r="K25" s="118"/>
      <c r="L25" s="119"/>
      <c r="M25" s="118"/>
      <c r="N25" s="118"/>
      <c r="O25" s="122"/>
      <c r="P25" s="130"/>
      <c r="Q25" s="124">
        <f t="shared" si="12"/>
        <v>0</v>
      </c>
      <c r="R25" s="124">
        <f t="shared" si="3"/>
        <v>0</v>
      </c>
      <c r="S25" s="188">
        <f t="shared" si="4"/>
        <v>0</v>
      </c>
      <c r="T25" s="188">
        <f t="shared" si="10"/>
        <v>0</v>
      </c>
      <c r="U25" s="188">
        <f t="shared" si="5"/>
        <v>0</v>
      </c>
      <c r="V25" s="189">
        <f t="shared" si="7"/>
        <v>0</v>
      </c>
      <c r="W25" s="198" t="str">
        <f t="shared" si="8"/>
        <v>0</v>
      </c>
      <c r="X25" s="189">
        <f t="shared" si="0"/>
        <v>0</v>
      </c>
      <c r="Y25" s="190" t="str">
        <f>IF(ISBLANK(I25),"0",IF(I25=Y2,"5",IF(I25&lt;Y2,"8",IF(I25&gt;Y2,"2"))))</f>
        <v>0</v>
      </c>
      <c r="Z25" s="195">
        <f t="shared" si="1"/>
        <v>0</v>
      </c>
      <c r="AA25" s="120"/>
      <c r="AB25" s="130"/>
      <c r="AC25" s="122"/>
      <c r="AD25" s="126"/>
      <c r="AE25" s="127" t="b">
        <f t="shared" si="6"/>
        <v>0</v>
      </c>
      <c r="AF25" s="128"/>
      <c r="AG25" s="129"/>
      <c r="AH25" s="130"/>
      <c r="AI25" s="140"/>
      <c r="AJ25" s="140"/>
    </row>
    <row r="26" spans="1:36" s="23" customFormat="1">
      <c r="A26" s="84"/>
      <c r="B26" s="84"/>
      <c r="C26" s="147"/>
      <c r="D26" s="147"/>
      <c r="E26" s="147"/>
      <c r="F26" s="147"/>
      <c r="G26" s="147"/>
      <c r="H26" s="67"/>
      <c r="I26" s="148"/>
      <c r="J26" s="149"/>
      <c r="K26" s="147"/>
      <c r="L26" s="150"/>
      <c r="M26" s="147"/>
      <c r="N26" s="147"/>
      <c r="O26" s="149"/>
      <c r="P26" s="20"/>
      <c r="Q26" s="90">
        <f t="shared" si="12"/>
        <v>0</v>
      </c>
      <c r="R26" s="90">
        <f t="shared" si="3"/>
        <v>0</v>
      </c>
      <c r="S26" s="188">
        <f t="shared" si="4"/>
        <v>0</v>
      </c>
      <c r="T26" s="188">
        <f t="shared" si="10"/>
        <v>0</v>
      </c>
      <c r="U26" s="188">
        <f t="shared" si="5"/>
        <v>0</v>
      </c>
      <c r="V26" s="189">
        <f t="shared" si="7"/>
        <v>0</v>
      </c>
      <c r="W26" s="198" t="str">
        <f t="shared" si="8"/>
        <v>0</v>
      </c>
      <c r="X26" s="189">
        <f t="shared" si="0"/>
        <v>0</v>
      </c>
      <c r="Y26" s="190" t="str">
        <f>IF(ISBLANK(I26),"0",IF(I26=Y2,"5",IF(I26&lt;Y2,"8",IF(I26&gt;Y2,"2"))))</f>
        <v>0</v>
      </c>
      <c r="Z26" s="191">
        <f t="shared" si="1"/>
        <v>0</v>
      </c>
      <c r="AA26" s="67"/>
      <c r="AB26" s="20"/>
      <c r="AC26" s="87"/>
      <c r="AD26" s="91"/>
      <c r="AE26" s="92" t="b">
        <f t="shared" si="6"/>
        <v>0</v>
      </c>
      <c r="AF26" s="93"/>
      <c r="AG26" s="96"/>
      <c r="AH26" s="20"/>
    </row>
    <row r="27" spans="1:36" s="160" customFormat="1">
      <c r="A27" s="147"/>
      <c r="B27" s="147"/>
      <c r="C27" s="147"/>
      <c r="D27" s="147"/>
      <c r="E27" s="147"/>
      <c r="F27" s="147"/>
      <c r="G27" s="147"/>
      <c r="H27" s="67"/>
      <c r="I27" s="148"/>
      <c r="J27" s="149"/>
      <c r="K27" s="147"/>
      <c r="L27" s="150"/>
      <c r="M27" s="147"/>
      <c r="N27" s="147">
        <v>28</v>
      </c>
      <c r="O27" s="149"/>
      <c r="P27" s="159"/>
      <c r="Q27" s="90">
        <f t="shared" si="12"/>
        <v>0</v>
      </c>
      <c r="R27" s="90">
        <f t="shared" si="3"/>
        <v>0</v>
      </c>
      <c r="S27" s="199">
        <f t="shared" si="4"/>
        <v>0</v>
      </c>
      <c r="T27" s="199">
        <f t="shared" si="10"/>
        <v>0</v>
      </c>
      <c r="U27" s="199">
        <f t="shared" si="5"/>
        <v>0</v>
      </c>
      <c r="V27" s="200">
        <f t="shared" si="7"/>
        <v>0</v>
      </c>
      <c r="W27" s="201" t="str">
        <f t="shared" si="8"/>
        <v>0</v>
      </c>
      <c r="X27" s="200">
        <f t="shared" si="0"/>
        <v>0</v>
      </c>
      <c r="Y27" s="202" t="str">
        <f>IF(ISBLANK(I27),"0",IF(I27=Y3,"5",IF(I27&lt;Y3,"8",IF(I27&gt;Y3,"2"))))</f>
        <v>0</v>
      </c>
      <c r="Z27" s="201">
        <f t="shared" si="1"/>
        <v>0</v>
      </c>
      <c r="AA27" s="67"/>
      <c r="AB27" s="159"/>
      <c r="AC27" s="149"/>
      <c r="AD27" s="155"/>
      <c r="AE27" s="156" t="b">
        <f t="shared" si="6"/>
        <v>0</v>
      </c>
      <c r="AF27" s="157"/>
      <c r="AG27" s="158"/>
      <c r="AH27" s="159"/>
    </row>
    <row r="28" spans="1:36" s="23" customFormat="1">
      <c r="A28" s="147"/>
      <c r="B28" s="147"/>
      <c r="C28" s="147"/>
      <c r="D28" s="147"/>
      <c r="E28" s="147"/>
      <c r="F28" s="147"/>
      <c r="G28" s="147"/>
      <c r="H28" s="67"/>
      <c r="I28" s="148"/>
      <c r="J28" s="149"/>
      <c r="K28" s="147"/>
      <c r="L28" s="150"/>
      <c r="M28" s="147"/>
      <c r="N28" s="147"/>
      <c r="O28" s="149"/>
      <c r="P28" s="20"/>
      <c r="Q28" s="90">
        <f t="shared" si="12"/>
        <v>0</v>
      </c>
      <c r="R28" s="90">
        <f t="shared" si="3"/>
        <v>0</v>
      </c>
      <c r="S28" s="188">
        <f t="shared" si="4"/>
        <v>0</v>
      </c>
      <c r="T28" s="188">
        <f t="shared" si="10"/>
        <v>0</v>
      </c>
      <c r="U28" s="188">
        <f t="shared" si="5"/>
        <v>0</v>
      </c>
      <c r="V28" s="189">
        <f t="shared" si="7"/>
        <v>0</v>
      </c>
      <c r="W28" s="198" t="str">
        <f t="shared" si="8"/>
        <v>0</v>
      </c>
      <c r="X28" s="189">
        <f t="shared" si="0"/>
        <v>0</v>
      </c>
      <c r="Y28" s="190" t="str">
        <f>IF(ISBLANK(I28),"0",IF(I28=Y2,"5",IF(I28&lt;Y2,"8",IF(I28&gt;Y2,"2"))))</f>
        <v>0</v>
      </c>
      <c r="Z28" s="191">
        <f t="shared" si="1"/>
        <v>0</v>
      </c>
      <c r="AA28" s="161"/>
      <c r="AB28" s="162"/>
      <c r="AC28" s="163"/>
      <c r="AD28" s="164"/>
      <c r="AE28" s="165" t="b">
        <f t="shared" si="6"/>
        <v>0</v>
      </c>
      <c r="AF28" s="166"/>
      <c r="AG28" s="167"/>
      <c r="AH28" s="162"/>
    </row>
    <row r="29" spans="1:36" s="23" customFormat="1">
      <c r="A29" s="118"/>
      <c r="B29" s="118"/>
      <c r="C29" s="118"/>
      <c r="D29" s="118"/>
      <c r="E29" s="118"/>
      <c r="F29" s="118"/>
      <c r="G29" s="118"/>
      <c r="H29" s="153"/>
      <c r="I29" s="121"/>
      <c r="J29" s="122"/>
      <c r="K29" s="118"/>
      <c r="L29" s="119"/>
      <c r="M29" s="118"/>
      <c r="N29" s="118"/>
      <c r="O29" s="122"/>
      <c r="P29" s="20"/>
      <c r="Q29" s="90">
        <f t="shared" si="12"/>
        <v>0</v>
      </c>
      <c r="R29" s="90">
        <f t="shared" si="3"/>
        <v>0</v>
      </c>
      <c r="S29" s="188">
        <f t="shared" si="4"/>
        <v>0</v>
      </c>
      <c r="T29" s="188">
        <f t="shared" si="10"/>
        <v>0</v>
      </c>
      <c r="U29" s="188">
        <f t="shared" si="5"/>
        <v>0</v>
      </c>
      <c r="V29" s="189">
        <f t="shared" si="7"/>
        <v>0</v>
      </c>
      <c r="W29" s="198" t="str">
        <f t="shared" si="8"/>
        <v>0</v>
      </c>
      <c r="X29" s="189">
        <f t="shared" si="0"/>
        <v>0</v>
      </c>
      <c r="Y29" s="190" t="str">
        <f>IF(ISBLANK(I29),"0",IF(I29=Y2,"5",IF(I29&lt;Y2,"8",IF(I29&gt;Y2,"2"))))</f>
        <v>0</v>
      </c>
      <c r="Z29" s="191">
        <f t="shared" si="1"/>
        <v>0</v>
      </c>
      <c r="AA29" s="120"/>
      <c r="AB29" s="130"/>
      <c r="AC29" s="122"/>
      <c r="AD29" s="126"/>
      <c r="AE29" s="127" t="b">
        <f t="shared" si="6"/>
        <v>0</v>
      </c>
      <c r="AF29" s="128"/>
      <c r="AG29" s="129"/>
      <c r="AH29" s="130"/>
    </row>
    <row r="30" spans="1:36" s="23" customFormat="1">
      <c r="A30" s="118"/>
      <c r="B30" s="118"/>
      <c r="C30" s="118"/>
      <c r="D30" s="118"/>
      <c r="E30" s="118"/>
      <c r="F30" s="118"/>
      <c r="G30" s="118"/>
      <c r="H30" s="120"/>
      <c r="I30" s="121"/>
      <c r="J30" s="122"/>
      <c r="K30" s="118"/>
      <c r="L30" s="119"/>
      <c r="M30" s="118"/>
      <c r="N30" s="118"/>
      <c r="O30" s="122"/>
      <c r="P30" s="20"/>
      <c r="Q30" s="90">
        <f t="shared" si="12"/>
        <v>0</v>
      </c>
      <c r="R30" s="90">
        <f t="shared" si="3"/>
        <v>0</v>
      </c>
      <c r="S30" s="188">
        <f t="shared" si="4"/>
        <v>0</v>
      </c>
      <c r="T30" s="188">
        <f t="shared" si="10"/>
        <v>0</v>
      </c>
      <c r="U30" s="188">
        <f t="shared" si="5"/>
        <v>0</v>
      </c>
      <c r="V30" s="189">
        <f t="shared" si="7"/>
        <v>0</v>
      </c>
      <c r="W30" s="198" t="str">
        <f t="shared" si="8"/>
        <v>0</v>
      </c>
      <c r="X30" s="189">
        <f t="shared" si="0"/>
        <v>0</v>
      </c>
      <c r="Y30" s="190" t="str">
        <f>IF(ISBLANK(I30),"0",IF(I30=Y2,"5",IF(I30&lt;Y2,"8",IF(I30&gt;Y2,"2"))))</f>
        <v>0</v>
      </c>
      <c r="Z30" s="191">
        <f t="shared" si="1"/>
        <v>0</v>
      </c>
      <c r="AA30" s="161"/>
      <c r="AB30" s="162"/>
      <c r="AC30" s="122"/>
      <c r="AD30" s="126"/>
      <c r="AE30" s="127" t="b">
        <f t="shared" si="6"/>
        <v>0</v>
      </c>
      <c r="AF30" s="128"/>
      <c r="AG30" s="129"/>
      <c r="AH30" s="130"/>
      <c r="AI30" s="146"/>
      <c r="AJ30" s="168"/>
    </row>
    <row r="31" spans="1:36" s="23" customFormat="1">
      <c r="A31" s="147"/>
      <c r="B31" s="147"/>
      <c r="C31" s="147"/>
      <c r="D31" s="147"/>
      <c r="E31" s="147"/>
      <c r="F31" s="147"/>
      <c r="G31" s="147"/>
      <c r="H31" s="67"/>
      <c r="I31" s="148"/>
      <c r="J31" s="149"/>
      <c r="K31" s="147"/>
      <c r="L31" s="150"/>
      <c r="M31" s="147"/>
      <c r="N31" s="147"/>
      <c r="O31" s="149"/>
      <c r="P31" s="20"/>
      <c r="Q31" s="90">
        <f t="shared" si="12"/>
        <v>0</v>
      </c>
      <c r="R31" s="90">
        <f t="shared" si="3"/>
        <v>0</v>
      </c>
      <c r="S31" s="188">
        <f t="shared" si="4"/>
        <v>0</v>
      </c>
      <c r="T31" s="188">
        <f t="shared" si="10"/>
        <v>0</v>
      </c>
      <c r="U31" s="188">
        <f t="shared" si="5"/>
        <v>0</v>
      </c>
      <c r="V31" s="189">
        <f t="shared" si="7"/>
        <v>0</v>
      </c>
      <c r="W31" s="198" t="str">
        <f t="shared" si="8"/>
        <v>0</v>
      </c>
      <c r="X31" s="189">
        <f t="shared" si="0"/>
        <v>0</v>
      </c>
      <c r="Y31" s="190" t="str">
        <f>IF(ISBLANK(I31),"0",IF(I31=Y2,"5",IF(I31&lt;Y2,"8",IF(I31&gt;Y2,"2"))))</f>
        <v>0</v>
      </c>
      <c r="Z31" s="191">
        <f t="shared" si="1"/>
        <v>0</v>
      </c>
      <c r="AA31" s="67"/>
      <c r="AB31" s="20"/>
      <c r="AC31" s="149"/>
      <c r="AD31" s="155"/>
      <c r="AE31" s="156" t="b">
        <f t="shared" si="6"/>
        <v>0</v>
      </c>
      <c r="AF31" s="157"/>
      <c r="AG31" s="158"/>
      <c r="AH31" s="159"/>
      <c r="AI31" s="160"/>
    </row>
    <row r="32" spans="1:36" s="23" customFormat="1">
      <c r="A32" s="84"/>
      <c r="B32" s="84"/>
      <c r="C32" s="118"/>
      <c r="D32" s="118"/>
      <c r="E32" s="118"/>
      <c r="F32" s="118"/>
      <c r="G32" s="118"/>
      <c r="H32" s="120"/>
      <c r="I32" s="121"/>
      <c r="J32" s="122"/>
      <c r="K32" s="118"/>
      <c r="L32" s="119"/>
      <c r="M32" s="118"/>
      <c r="N32" s="118"/>
      <c r="O32" s="122"/>
      <c r="P32" s="20"/>
      <c r="Q32" s="90">
        <f t="shared" si="12"/>
        <v>0</v>
      </c>
      <c r="R32" s="90">
        <f t="shared" si="3"/>
        <v>0</v>
      </c>
      <c r="S32" s="188">
        <f t="shared" si="4"/>
        <v>0</v>
      </c>
      <c r="T32" s="188">
        <f t="shared" si="10"/>
        <v>0</v>
      </c>
      <c r="U32" s="188">
        <f t="shared" si="5"/>
        <v>0</v>
      </c>
      <c r="V32" s="189">
        <f t="shared" si="7"/>
        <v>0</v>
      </c>
      <c r="W32" s="198" t="str">
        <f t="shared" si="8"/>
        <v>0</v>
      </c>
      <c r="X32" s="189">
        <f t="shared" si="0"/>
        <v>0</v>
      </c>
      <c r="Y32" s="190" t="str">
        <f>IF(ISBLANK(I32),"0",IF(I32=Y2,"5",IF(I32&lt;Y2,"8",IF(I32&gt;Y2,"2"))))</f>
        <v>0</v>
      </c>
      <c r="Z32" s="191">
        <f t="shared" si="1"/>
        <v>0</v>
      </c>
      <c r="AA32" s="120"/>
      <c r="AB32" s="130"/>
      <c r="AC32" s="122"/>
      <c r="AD32" s="126"/>
      <c r="AE32" s="127" t="b">
        <f t="shared" si="6"/>
        <v>0</v>
      </c>
      <c r="AF32" s="128"/>
      <c r="AG32" s="129"/>
      <c r="AH32" s="130"/>
    </row>
    <row r="33" spans="1:34" s="23" customFormat="1">
      <c r="A33" s="84"/>
      <c r="B33" s="84"/>
      <c r="C33" s="118"/>
      <c r="D33" s="118"/>
      <c r="E33" s="118"/>
      <c r="F33" s="118"/>
      <c r="G33" s="118"/>
      <c r="H33" s="120"/>
      <c r="I33" s="121"/>
      <c r="J33" s="122"/>
      <c r="K33" s="118"/>
      <c r="L33" s="119"/>
      <c r="M33" s="118"/>
      <c r="N33" s="118"/>
      <c r="O33" s="122"/>
      <c r="P33" s="20"/>
      <c r="Q33" s="90">
        <f t="shared" si="12"/>
        <v>0</v>
      </c>
      <c r="R33" s="90">
        <f t="shared" si="3"/>
        <v>0</v>
      </c>
      <c r="S33" s="188">
        <f t="shared" si="4"/>
        <v>0</v>
      </c>
      <c r="T33" s="188">
        <f t="shared" si="10"/>
        <v>0</v>
      </c>
      <c r="U33" s="188">
        <f t="shared" si="5"/>
        <v>0</v>
      </c>
      <c r="V33" s="189">
        <f t="shared" si="7"/>
        <v>0</v>
      </c>
      <c r="W33" s="198" t="str">
        <f t="shared" si="8"/>
        <v>0</v>
      </c>
      <c r="X33" s="189">
        <f t="shared" si="0"/>
        <v>0</v>
      </c>
      <c r="Y33" s="190" t="str">
        <f>IF(ISBLANK(I33),"0",IF(I33=Y3,"5",IF(I33&lt;Y3,"8",IF(I33&gt;Y3,"2"))))</f>
        <v>0</v>
      </c>
      <c r="Z33" s="191">
        <f t="shared" si="1"/>
        <v>0</v>
      </c>
      <c r="AA33" s="120"/>
      <c r="AB33" s="130"/>
      <c r="AC33" s="122"/>
      <c r="AD33" s="126"/>
      <c r="AE33" s="127" t="b">
        <f t="shared" si="6"/>
        <v>0</v>
      </c>
      <c r="AF33" s="128"/>
      <c r="AG33" s="129"/>
      <c r="AH33" s="130"/>
    </row>
    <row r="34" spans="1:34" s="23" customFormat="1">
      <c r="A34" s="84"/>
      <c r="B34" s="84"/>
      <c r="C34" s="118"/>
      <c r="D34" s="118"/>
      <c r="E34" s="118"/>
      <c r="F34" s="118"/>
      <c r="G34" s="118"/>
      <c r="H34" s="120"/>
      <c r="I34" s="121"/>
      <c r="J34" s="122"/>
      <c r="K34" s="118"/>
      <c r="L34" s="119"/>
      <c r="M34" s="118"/>
      <c r="N34" s="118"/>
      <c r="O34" s="122"/>
      <c r="P34" s="20"/>
      <c r="Q34" s="90">
        <f t="shared" si="12"/>
        <v>0</v>
      </c>
      <c r="R34" s="90">
        <f t="shared" si="3"/>
        <v>0</v>
      </c>
      <c r="S34" s="188">
        <f t="shared" si="4"/>
        <v>0</v>
      </c>
      <c r="T34" s="188">
        <f t="shared" si="10"/>
        <v>0</v>
      </c>
      <c r="U34" s="188">
        <f t="shared" si="5"/>
        <v>0</v>
      </c>
      <c r="V34" s="189">
        <f t="shared" si="7"/>
        <v>0</v>
      </c>
      <c r="W34" s="198" t="str">
        <f t="shared" si="8"/>
        <v>0</v>
      </c>
      <c r="X34" s="189">
        <f t="shared" si="0"/>
        <v>0</v>
      </c>
      <c r="Y34" s="190" t="str">
        <f>IF(ISBLANK(I34),"0",IF(I34=Y4,"5",IF(I34&lt;Y4,"8",IF(I34&gt;Y4,"2"))))</f>
        <v>0</v>
      </c>
      <c r="Z34" s="191">
        <f t="shared" si="1"/>
        <v>0</v>
      </c>
      <c r="AA34" s="120"/>
      <c r="AB34" s="130"/>
      <c r="AC34" s="122"/>
      <c r="AD34" s="126"/>
      <c r="AE34" s="127" t="b">
        <f t="shared" si="6"/>
        <v>0</v>
      </c>
      <c r="AF34" s="128"/>
      <c r="AG34" s="129"/>
      <c r="AH34" s="130"/>
    </row>
    <row r="35" spans="1:34" s="23" customFormat="1">
      <c r="A35" s="84"/>
      <c r="B35" s="84"/>
      <c r="C35" s="84"/>
      <c r="D35" s="84"/>
      <c r="E35" s="84"/>
      <c r="F35" s="84"/>
      <c r="G35" s="84"/>
      <c r="H35" s="67"/>
      <c r="I35" s="88"/>
      <c r="J35" s="87"/>
      <c r="K35" s="84"/>
      <c r="L35" s="89"/>
      <c r="M35" s="84"/>
      <c r="N35" s="84"/>
      <c r="O35" s="87"/>
      <c r="P35" s="20"/>
      <c r="Q35" s="90">
        <f t="shared" si="12"/>
        <v>0</v>
      </c>
      <c r="R35" s="90">
        <f t="shared" si="3"/>
        <v>0</v>
      </c>
      <c r="S35" s="188">
        <f t="shared" si="4"/>
        <v>0</v>
      </c>
      <c r="T35" s="188">
        <f t="shared" si="10"/>
        <v>0</v>
      </c>
      <c r="U35" s="188">
        <f t="shared" si="5"/>
        <v>0</v>
      </c>
      <c r="V35" s="189">
        <f t="shared" si="7"/>
        <v>0</v>
      </c>
      <c r="W35" s="198" t="str">
        <f t="shared" si="8"/>
        <v>0</v>
      </c>
      <c r="X35" s="189">
        <f t="shared" si="0"/>
        <v>0</v>
      </c>
      <c r="Y35" s="190" t="str">
        <f>IF(ISBLANK(I35),"0",IF(I35=Y2,"5",IF(I35&lt;Y2,"8",IF(I35&gt;Y2,"2"))))</f>
        <v>0</v>
      </c>
      <c r="Z35" s="191">
        <f t="shared" si="1"/>
        <v>0</v>
      </c>
      <c r="AA35" s="67"/>
      <c r="AB35" s="20"/>
      <c r="AC35" s="87"/>
      <c r="AD35" s="91"/>
      <c r="AE35" s="92" t="b">
        <f t="shared" si="6"/>
        <v>0</v>
      </c>
      <c r="AF35" s="93"/>
      <c r="AG35" s="158"/>
      <c r="AH35" s="20"/>
    </row>
    <row r="36" spans="1:34" s="23" customFormat="1">
      <c r="A36" s="147"/>
      <c r="B36" s="147"/>
      <c r="C36" s="147"/>
      <c r="D36" s="147"/>
      <c r="E36" s="147"/>
      <c r="F36" s="147"/>
      <c r="G36" s="147"/>
      <c r="H36" s="67"/>
      <c r="I36" s="148"/>
      <c r="J36" s="149"/>
      <c r="K36" s="147"/>
      <c r="L36" s="150"/>
      <c r="M36" s="147"/>
      <c r="N36" s="147"/>
      <c r="O36" s="149"/>
      <c r="P36" s="20"/>
      <c r="Q36" s="90">
        <f t="shared" si="12"/>
        <v>0</v>
      </c>
      <c r="R36" s="90">
        <f>SUM(U36:W36) + AC36+AD36+AE36</f>
        <v>0</v>
      </c>
      <c r="S36" s="188">
        <f t="shared" si="4"/>
        <v>0</v>
      </c>
      <c r="T36" s="188">
        <f t="shared" si="10"/>
        <v>0</v>
      </c>
      <c r="U36" s="188">
        <f t="shared" si="5"/>
        <v>0</v>
      </c>
      <c r="V36" s="189">
        <f t="shared" si="7"/>
        <v>0</v>
      </c>
      <c r="W36" s="198" t="str">
        <f t="shared" si="8"/>
        <v>0</v>
      </c>
      <c r="X36" s="189">
        <f t="shared" si="0"/>
        <v>0</v>
      </c>
      <c r="Y36" s="190" t="str">
        <f>IF(ISBLANK(I36),"0",IF(I36=Y2,"5",IF(I36&lt;Y2,"8",IF(I36&gt;Y2,"2"))))</f>
        <v>0</v>
      </c>
      <c r="Z36" s="191">
        <f t="shared" si="1"/>
        <v>0</v>
      </c>
      <c r="AA36" s="161"/>
      <c r="AB36" s="162"/>
      <c r="AC36" s="163"/>
      <c r="AD36" s="164"/>
      <c r="AE36" s="165" t="b">
        <f t="shared" si="6"/>
        <v>0</v>
      </c>
      <c r="AF36" s="166"/>
      <c r="AG36" s="167"/>
      <c r="AH36" s="162"/>
    </row>
    <row r="37" spans="1:34" s="23" customFormat="1">
      <c r="A37" s="84"/>
      <c r="B37" s="84"/>
      <c r="C37" s="147"/>
      <c r="D37" s="147"/>
      <c r="E37" s="147"/>
      <c r="F37" s="84"/>
      <c r="G37" s="84"/>
      <c r="H37" s="67"/>
      <c r="I37" s="88"/>
      <c r="J37" s="87"/>
      <c r="K37" s="84"/>
      <c r="L37" s="89"/>
      <c r="M37" s="84"/>
      <c r="N37" s="84"/>
      <c r="O37" s="87"/>
      <c r="P37" s="20"/>
      <c r="Q37" s="90">
        <f t="shared" si="12"/>
        <v>0</v>
      </c>
      <c r="R37" s="90">
        <f t="shared" si="3"/>
        <v>0</v>
      </c>
      <c r="S37" s="188">
        <f t="shared" si="4"/>
        <v>0</v>
      </c>
      <c r="T37" s="188">
        <f t="shared" si="10"/>
        <v>0</v>
      </c>
      <c r="U37" s="188">
        <f t="shared" si="5"/>
        <v>0</v>
      </c>
      <c r="V37" s="189">
        <f t="shared" si="7"/>
        <v>0</v>
      </c>
      <c r="W37" s="198" t="str">
        <f t="shared" si="8"/>
        <v>0</v>
      </c>
      <c r="X37" s="189">
        <f t="shared" si="0"/>
        <v>0</v>
      </c>
      <c r="Y37" s="190" t="str">
        <f>IF(ISBLANK(I37),"0",IF(I37=Y2,"5",IF(I37&lt;Y2,"8",IF(I37&gt;Y2,"2"))))</f>
        <v>0</v>
      </c>
      <c r="Z37" s="191">
        <f t="shared" si="1"/>
        <v>0</v>
      </c>
      <c r="AA37" s="67"/>
      <c r="AB37" s="20"/>
      <c r="AC37" s="87"/>
      <c r="AD37" s="91"/>
      <c r="AE37" s="92" t="b">
        <f t="shared" si="6"/>
        <v>0</v>
      </c>
      <c r="AF37" s="93"/>
      <c r="AG37" s="114"/>
      <c r="AH37" s="20"/>
    </row>
    <row r="38" spans="1:34" s="23" customFormat="1">
      <c r="A38" s="84"/>
      <c r="B38" s="84"/>
      <c r="C38" s="147"/>
      <c r="D38" s="147"/>
      <c r="E38" s="147"/>
      <c r="F38" s="147"/>
      <c r="G38" s="147"/>
      <c r="H38" s="67"/>
      <c r="I38" s="148"/>
      <c r="J38" s="149"/>
      <c r="K38" s="147"/>
      <c r="L38" s="150"/>
      <c r="M38" s="147"/>
      <c r="N38" s="147"/>
      <c r="O38" s="149"/>
      <c r="P38" s="20"/>
      <c r="Q38" s="90">
        <f t="shared" si="12"/>
        <v>0</v>
      </c>
      <c r="R38" s="90">
        <f t="shared" si="3"/>
        <v>0</v>
      </c>
      <c r="S38" s="188">
        <f t="shared" si="4"/>
        <v>0</v>
      </c>
      <c r="T38" s="188">
        <f t="shared" si="10"/>
        <v>0</v>
      </c>
      <c r="U38" s="188">
        <f t="shared" si="5"/>
        <v>0</v>
      </c>
      <c r="V38" s="189">
        <f t="shared" si="7"/>
        <v>0</v>
      </c>
      <c r="W38" s="198" t="str">
        <f t="shared" si="8"/>
        <v>0</v>
      </c>
      <c r="X38" s="189">
        <f t="shared" si="0"/>
        <v>0</v>
      </c>
      <c r="Y38" s="190" t="str">
        <f>IF(ISBLANK(I38),"0",IF(I38=Y2,"5",IF(I38&lt;Y2,"8",IF(I38&gt;Y2,"2"))))</f>
        <v>0</v>
      </c>
      <c r="Z38" s="191">
        <f t="shared" si="1"/>
        <v>0</v>
      </c>
      <c r="AA38" s="161"/>
      <c r="AB38" s="162"/>
      <c r="AC38" s="163"/>
      <c r="AD38" s="164"/>
      <c r="AE38" s="165" t="b">
        <f t="shared" si="6"/>
        <v>0</v>
      </c>
      <c r="AF38" s="166"/>
      <c r="AG38" s="167"/>
      <c r="AH38" s="162"/>
    </row>
    <row r="39" spans="1:34" s="23" customFormat="1">
      <c r="A39" s="84"/>
      <c r="B39" s="84"/>
      <c r="C39" s="147"/>
      <c r="D39" s="147"/>
      <c r="E39" s="147"/>
      <c r="F39" s="147"/>
      <c r="G39" s="147"/>
      <c r="H39" s="67"/>
      <c r="I39" s="148"/>
      <c r="J39" s="149"/>
      <c r="K39" s="147"/>
      <c r="L39" s="150"/>
      <c r="M39" s="147"/>
      <c r="N39" s="147"/>
      <c r="O39" s="149"/>
      <c r="P39" s="20"/>
      <c r="Q39" s="90">
        <f t="shared" si="12"/>
        <v>0</v>
      </c>
      <c r="R39" s="90">
        <f t="shared" si="3"/>
        <v>0</v>
      </c>
      <c r="S39" s="188">
        <f t="shared" si="4"/>
        <v>0</v>
      </c>
      <c r="T39" s="188">
        <f t="shared" si="10"/>
        <v>0</v>
      </c>
      <c r="U39" s="188">
        <f t="shared" si="5"/>
        <v>0</v>
      </c>
      <c r="V39" s="189">
        <f t="shared" si="7"/>
        <v>0</v>
      </c>
      <c r="W39" s="198" t="str">
        <f t="shared" si="8"/>
        <v>0</v>
      </c>
      <c r="X39" s="189">
        <f t="shared" si="0"/>
        <v>0</v>
      </c>
      <c r="Y39" s="190" t="str">
        <f>IF(ISBLANK(I39),"0",IF(I39=Y2,"5",IF(I39&lt;Y2,"8",IF(I39&gt;Y2,"2"))))</f>
        <v>0</v>
      </c>
      <c r="Z39" s="191">
        <f t="shared" si="1"/>
        <v>0</v>
      </c>
      <c r="AA39" s="161"/>
      <c r="AB39" s="162"/>
      <c r="AC39" s="163"/>
      <c r="AD39" s="164"/>
      <c r="AE39" s="165" t="b">
        <f t="shared" si="6"/>
        <v>0</v>
      </c>
      <c r="AF39" s="166"/>
      <c r="AG39" s="167"/>
      <c r="AH39" s="162"/>
    </row>
    <row r="40" spans="1:34" s="23" customFormat="1">
      <c r="A40" s="147"/>
      <c r="B40" s="147"/>
      <c r="C40" s="147"/>
      <c r="D40" s="147"/>
      <c r="E40" s="147"/>
      <c r="F40" s="147"/>
      <c r="G40" s="147"/>
      <c r="H40" s="67"/>
      <c r="I40" s="148"/>
      <c r="J40" s="149"/>
      <c r="K40" s="147"/>
      <c r="L40" s="150"/>
      <c r="M40" s="147"/>
      <c r="N40" s="147"/>
      <c r="O40" s="149"/>
      <c r="P40" s="20"/>
      <c r="Q40" s="90">
        <f t="shared" si="12"/>
        <v>0</v>
      </c>
      <c r="R40" s="90">
        <f t="shared" si="3"/>
        <v>0</v>
      </c>
      <c r="S40" s="188">
        <f t="shared" si="4"/>
        <v>0</v>
      </c>
      <c r="T40" s="188">
        <f t="shared" si="10"/>
        <v>0</v>
      </c>
      <c r="U40" s="188">
        <f t="shared" si="5"/>
        <v>0</v>
      </c>
      <c r="V40" s="189">
        <f t="shared" si="7"/>
        <v>0</v>
      </c>
      <c r="W40" s="198" t="str">
        <f t="shared" si="8"/>
        <v>0</v>
      </c>
      <c r="X40" s="189">
        <f t="shared" si="0"/>
        <v>0</v>
      </c>
      <c r="Y40" s="190" t="str">
        <f>IF(ISBLANK(I40),"0",IF(I40=Y3,"5",IF(I40&lt;Y3,"8",IF(I40&gt;Y3,"2"))))</f>
        <v>0</v>
      </c>
      <c r="Z40" s="191">
        <f t="shared" si="1"/>
        <v>0</v>
      </c>
      <c r="AA40" s="67"/>
      <c r="AB40" s="20"/>
      <c r="AC40" s="149"/>
      <c r="AD40" s="155"/>
      <c r="AE40" s="156" t="b">
        <f t="shared" si="6"/>
        <v>0</v>
      </c>
      <c r="AF40" s="157"/>
      <c r="AG40" s="158"/>
      <c r="AH40" s="159"/>
    </row>
    <row r="41" spans="1:34" s="23" customFormat="1">
      <c r="A41" s="118"/>
      <c r="B41" s="118"/>
      <c r="C41" s="118"/>
      <c r="D41" s="118"/>
      <c r="E41" s="118"/>
      <c r="F41" s="118"/>
      <c r="G41" s="118"/>
      <c r="H41" s="120"/>
      <c r="I41" s="121"/>
      <c r="J41" s="122"/>
      <c r="K41" s="118"/>
      <c r="L41" s="119"/>
      <c r="M41" s="118"/>
      <c r="N41" s="141"/>
      <c r="O41" s="122"/>
      <c r="P41" s="20"/>
      <c r="Q41" s="90">
        <f t="shared" si="12"/>
        <v>0</v>
      </c>
      <c r="R41" s="90">
        <f t="shared" si="3"/>
        <v>0</v>
      </c>
      <c r="S41" s="188">
        <f t="shared" si="4"/>
        <v>0</v>
      </c>
      <c r="T41" s="188">
        <f t="shared" si="10"/>
        <v>0</v>
      </c>
      <c r="U41" s="188">
        <f t="shared" si="5"/>
        <v>0</v>
      </c>
      <c r="V41" s="189">
        <f t="shared" si="7"/>
        <v>0</v>
      </c>
      <c r="W41" s="198" t="str">
        <f t="shared" si="8"/>
        <v>0</v>
      </c>
      <c r="X41" s="189">
        <f t="shared" si="0"/>
        <v>0</v>
      </c>
      <c r="Y41" s="190" t="str">
        <f>IF(ISBLANK(I41),"0",IF(I41=Y2,"5",IF(I41&lt;Y2,"8",IF(I41&gt;Y2,"2"))))</f>
        <v>0</v>
      </c>
      <c r="Z41" s="191">
        <f t="shared" si="1"/>
        <v>0</v>
      </c>
      <c r="AA41" s="120"/>
      <c r="AB41" s="130"/>
      <c r="AC41" s="122"/>
      <c r="AD41" s="126"/>
      <c r="AE41" s="127" t="b">
        <f t="shared" si="6"/>
        <v>0</v>
      </c>
      <c r="AF41" s="128"/>
      <c r="AG41" s="129"/>
      <c r="AH41" s="130"/>
    </row>
    <row r="42" spans="1:34" s="146" customFormat="1">
      <c r="A42" s="118"/>
      <c r="B42" s="118"/>
      <c r="C42" s="118"/>
      <c r="D42" s="118"/>
      <c r="E42" s="118"/>
      <c r="F42" s="118"/>
      <c r="G42" s="118"/>
      <c r="H42" s="120"/>
      <c r="I42" s="121"/>
      <c r="J42" s="122"/>
      <c r="K42" s="118"/>
      <c r="L42" s="119"/>
      <c r="M42" s="118"/>
      <c r="N42" s="118"/>
      <c r="O42" s="122"/>
      <c r="P42" s="144"/>
      <c r="Q42" s="90">
        <f t="shared" si="12"/>
        <v>0</v>
      </c>
      <c r="R42" s="90">
        <f t="shared" si="3"/>
        <v>0</v>
      </c>
      <c r="S42" s="188">
        <f t="shared" si="4"/>
        <v>0</v>
      </c>
      <c r="T42" s="188">
        <f t="shared" si="10"/>
        <v>0</v>
      </c>
      <c r="U42" s="188">
        <f t="shared" si="5"/>
        <v>0</v>
      </c>
      <c r="V42" s="189">
        <f t="shared" si="7"/>
        <v>0</v>
      </c>
      <c r="W42" s="198" t="str">
        <f t="shared" si="8"/>
        <v>0</v>
      </c>
      <c r="X42" s="189">
        <f t="shared" si="0"/>
        <v>0</v>
      </c>
      <c r="Y42" s="190" t="str">
        <f>IF(ISBLANK(I42),"0",IF(I42=Y3,"5",IF(I42&lt;Y3,"8",IF(I42&gt;Y3,"2"))))</f>
        <v>0</v>
      </c>
      <c r="Z42" s="191">
        <f t="shared" si="1"/>
        <v>0</v>
      </c>
      <c r="AA42" s="120"/>
      <c r="AB42" s="130"/>
      <c r="AC42" s="122"/>
      <c r="AD42" s="126"/>
      <c r="AE42" s="127" t="b">
        <f t="shared" si="6"/>
        <v>0</v>
      </c>
      <c r="AF42" s="128"/>
      <c r="AG42" s="129"/>
      <c r="AH42" s="130"/>
    </row>
    <row r="43" spans="1:34" s="146" customFormat="1">
      <c r="A43" s="118"/>
      <c r="B43" s="118"/>
      <c r="C43" s="147"/>
      <c r="D43" s="147"/>
      <c r="E43" s="147"/>
      <c r="F43" s="147"/>
      <c r="G43" s="147"/>
      <c r="H43" s="67"/>
      <c r="I43" s="88"/>
      <c r="J43" s="149"/>
      <c r="K43" s="147"/>
      <c r="L43" s="150"/>
      <c r="M43" s="147"/>
      <c r="N43" s="147"/>
      <c r="O43" s="149"/>
      <c r="P43" s="159"/>
      <c r="Q43" s="90">
        <f t="shared" si="12"/>
        <v>0</v>
      </c>
      <c r="R43" s="90">
        <f>SUM(U43:W43) + AC43+AD43+AE44</f>
        <v>0</v>
      </c>
      <c r="S43" s="188">
        <f t="shared" si="4"/>
        <v>0</v>
      </c>
      <c r="T43" s="188">
        <f t="shared" si="10"/>
        <v>0</v>
      </c>
      <c r="U43" s="188">
        <f t="shared" si="5"/>
        <v>0</v>
      </c>
      <c r="V43" s="189">
        <f t="shared" si="7"/>
        <v>0</v>
      </c>
      <c r="W43" s="198" t="str">
        <f t="shared" si="8"/>
        <v>0</v>
      </c>
      <c r="X43" s="189">
        <f t="shared" si="0"/>
        <v>0</v>
      </c>
      <c r="Y43" s="190" t="str">
        <f>IF(ISBLANK(I43),"0",IF(I43=Y4,"5",IF(I43&lt;Y4,"8",IF(I43&gt;Y4,"2"))))</f>
        <v>0</v>
      </c>
      <c r="Z43" s="191">
        <f t="shared" si="1"/>
        <v>0</v>
      </c>
      <c r="AA43" s="120"/>
      <c r="AB43" s="130"/>
      <c r="AC43" s="122"/>
      <c r="AD43" s="126"/>
      <c r="AE43" s="127" t="b">
        <f t="shared" si="6"/>
        <v>0</v>
      </c>
      <c r="AF43" s="128"/>
      <c r="AG43" s="129"/>
      <c r="AH43" s="130"/>
    </row>
    <row r="44" spans="1:34" s="23" customFormat="1">
      <c r="A44" s="118"/>
      <c r="B44" s="118"/>
      <c r="C44" s="147"/>
      <c r="D44" s="147"/>
      <c r="E44" s="147"/>
      <c r="F44" s="147"/>
      <c r="G44" s="147"/>
      <c r="H44" s="67"/>
      <c r="I44" s="148"/>
      <c r="J44" s="149"/>
      <c r="K44" s="147"/>
      <c r="L44" s="150"/>
      <c r="M44" s="147"/>
      <c r="N44" s="147"/>
      <c r="O44" s="149"/>
      <c r="P44" s="20"/>
      <c r="Q44" s="90">
        <f t="shared" si="12"/>
        <v>0</v>
      </c>
      <c r="R44" s="90">
        <f>SUM(U44:W44) + AC44+AD44+AE45</f>
        <v>0</v>
      </c>
      <c r="S44" s="188">
        <f t="shared" si="4"/>
        <v>0</v>
      </c>
      <c r="T44" s="188">
        <f t="shared" si="10"/>
        <v>0</v>
      </c>
      <c r="U44" s="188">
        <f t="shared" si="5"/>
        <v>0</v>
      </c>
      <c r="V44" s="189">
        <f t="shared" si="7"/>
        <v>0</v>
      </c>
      <c r="W44" s="198" t="str">
        <f t="shared" si="8"/>
        <v>0</v>
      </c>
      <c r="X44" s="189">
        <f t="shared" si="0"/>
        <v>0</v>
      </c>
      <c r="Y44" s="190" t="str">
        <f>IF(ISBLANK(I44),"0",IF(I44=Y2,"5",IF(I44&lt;Y2,"8",IF(I44&gt;Y2,"2"))))</f>
        <v>0</v>
      </c>
      <c r="Z44" s="191">
        <f t="shared" si="1"/>
        <v>0</v>
      </c>
      <c r="AA44" s="161"/>
      <c r="AB44" s="144"/>
      <c r="AC44" s="149"/>
      <c r="AD44" s="155"/>
      <c r="AE44" s="127" t="b">
        <f>IF(L43&gt;1,(SUM(L43,-1)*1))</f>
        <v>0</v>
      </c>
      <c r="AF44" s="157"/>
      <c r="AG44" s="158"/>
      <c r="AH44" s="159"/>
    </row>
    <row r="45" spans="1:34" s="23" customFormat="1">
      <c r="A45" s="147"/>
      <c r="B45" s="147"/>
      <c r="C45" s="147"/>
      <c r="D45" s="147"/>
      <c r="E45" s="147"/>
      <c r="F45" s="147"/>
      <c r="G45" s="147"/>
      <c r="H45" s="67"/>
      <c r="I45" s="148"/>
      <c r="J45" s="149"/>
      <c r="K45" s="147"/>
      <c r="L45" s="150"/>
      <c r="M45" s="147"/>
      <c r="N45" s="147"/>
      <c r="O45" s="149"/>
      <c r="P45" s="20"/>
      <c r="Q45" s="90">
        <f t="shared" si="12"/>
        <v>0</v>
      </c>
      <c r="R45" s="90">
        <f>SUM(U45:W45) + AC45+AD45+AE46</f>
        <v>0</v>
      </c>
      <c r="S45" s="188">
        <f t="shared" si="4"/>
        <v>0</v>
      </c>
      <c r="T45" s="188">
        <f t="shared" si="10"/>
        <v>0</v>
      </c>
      <c r="U45" s="188">
        <f t="shared" si="5"/>
        <v>0</v>
      </c>
      <c r="V45" s="189">
        <f t="shared" si="7"/>
        <v>0</v>
      </c>
      <c r="W45" s="198" t="str">
        <f t="shared" si="8"/>
        <v>0</v>
      </c>
      <c r="X45" s="189">
        <f t="shared" si="0"/>
        <v>0</v>
      </c>
      <c r="Y45" s="190" t="str">
        <f>IF(ISBLANK(I45),"0",IF(I45=Y3,"5",IF(I45&lt;Y3,"8",IF(I45&gt;Y3,"2"))))</f>
        <v>0</v>
      </c>
      <c r="Z45" s="191">
        <f t="shared" si="1"/>
        <v>0</v>
      </c>
      <c r="AA45" s="142"/>
      <c r="AB45" s="144"/>
      <c r="AC45" s="143"/>
      <c r="AD45" s="155"/>
      <c r="AE45" s="156" t="b">
        <f>IF(L44&gt;1,(SUM(L44,-1)*1))</f>
        <v>0</v>
      </c>
      <c r="AF45" s="157"/>
      <c r="AG45" s="158"/>
      <c r="AH45" s="159"/>
    </row>
    <row r="46" spans="1:34" s="23" customFormat="1">
      <c r="A46" s="84"/>
      <c r="B46" s="84"/>
      <c r="C46" s="84"/>
      <c r="D46" s="84"/>
      <c r="E46" s="84"/>
      <c r="F46" s="84"/>
      <c r="G46" s="84"/>
      <c r="H46" s="67"/>
      <c r="I46" s="88"/>
      <c r="J46" s="87"/>
      <c r="K46" s="84"/>
      <c r="L46" s="89"/>
      <c r="M46" s="109"/>
      <c r="N46" s="84"/>
      <c r="O46" s="87"/>
      <c r="P46" s="20"/>
      <c r="Q46" s="90">
        <f t="shared" si="12"/>
        <v>0</v>
      </c>
      <c r="R46" s="90">
        <f t="shared" si="3"/>
        <v>0</v>
      </c>
      <c r="S46" s="188">
        <f t="shared" si="4"/>
        <v>0</v>
      </c>
      <c r="T46" s="188">
        <f t="shared" si="10"/>
        <v>0</v>
      </c>
      <c r="U46" s="188">
        <f t="shared" si="5"/>
        <v>0</v>
      </c>
      <c r="V46" s="189">
        <f t="shared" si="7"/>
        <v>0</v>
      </c>
      <c r="W46" s="198" t="str">
        <f t="shared" si="8"/>
        <v>0</v>
      </c>
      <c r="X46" s="189">
        <f t="shared" si="0"/>
        <v>0</v>
      </c>
      <c r="Y46" s="190" t="str">
        <f>IF(ISBLANK(I46),"0",IF(I46=Y2,"5",IF(I46&lt;Y2,"8",IF(I46&gt;Y2,"2"))))</f>
        <v>0</v>
      </c>
      <c r="Z46" s="191">
        <f t="shared" si="1"/>
        <v>0</v>
      </c>
      <c r="AA46" s="67"/>
      <c r="AB46" s="20"/>
      <c r="AC46" s="84"/>
      <c r="AD46" s="91"/>
      <c r="AE46" s="92" t="b">
        <f t="shared" si="6"/>
        <v>0</v>
      </c>
      <c r="AF46" s="93"/>
      <c r="AG46" s="114"/>
      <c r="AH46" s="115"/>
    </row>
    <row r="47" spans="1:34" s="23" customFormat="1">
      <c r="A47" s="118"/>
      <c r="B47" s="118"/>
      <c r="C47" s="118"/>
      <c r="D47" s="118"/>
      <c r="E47" s="118"/>
      <c r="F47" s="118"/>
      <c r="G47" s="118"/>
      <c r="H47" s="120"/>
      <c r="I47" s="121"/>
      <c r="J47" s="122"/>
      <c r="K47" s="118"/>
      <c r="L47" s="119"/>
      <c r="M47" s="118"/>
      <c r="N47" s="118"/>
      <c r="O47" s="122"/>
      <c r="P47" s="20"/>
      <c r="Q47" s="90">
        <f t="shared" si="12"/>
        <v>0</v>
      </c>
      <c r="R47" s="90">
        <f t="shared" si="3"/>
        <v>0</v>
      </c>
      <c r="S47" s="188">
        <f t="shared" si="4"/>
        <v>0</v>
      </c>
      <c r="T47" s="188">
        <f t="shared" si="10"/>
        <v>0</v>
      </c>
      <c r="U47" s="188">
        <f t="shared" si="5"/>
        <v>0</v>
      </c>
      <c r="V47" s="189">
        <f t="shared" si="7"/>
        <v>0</v>
      </c>
      <c r="W47" s="198" t="str">
        <f t="shared" si="8"/>
        <v>0</v>
      </c>
      <c r="X47" s="189">
        <f t="shared" si="0"/>
        <v>0</v>
      </c>
      <c r="Y47" s="190" t="str">
        <f>IF(ISBLANK(I47),"0",IF(I47=Y2,"5",IF(I47&lt;Y2,"8",IF(I47&gt;Y2,"2"))))</f>
        <v>0</v>
      </c>
      <c r="Z47" s="191">
        <f t="shared" si="1"/>
        <v>0</v>
      </c>
      <c r="AA47" s="120"/>
      <c r="AB47" s="130"/>
      <c r="AC47" s="122"/>
      <c r="AD47" s="126"/>
      <c r="AE47" s="127" t="b">
        <f t="shared" si="6"/>
        <v>0</v>
      </c>
      <c r="AF47" s="169"/>
      <c r="AG47" s="129"/>
      <c r="AH47" s="130"/>
    </row>
    <row r="48" spans="1:34" s="9" customFormat="1">
      <c r="A48" s="99"/>
      <c r="B48" s="99"/>
      <c r="C48" s="99"/>
      <c r="D48" s="99"/>
      <c r="E48" s="99"/>
      <c r="F48" s="99"/>
      <c r="G48" s="99"/>
      <c r="H48" s="107"/>
      <c r="I48" s="101"/>
      <c r="J48" s="100"/>
      <c r="K48" s="99"/>
      <c r="L48" s="102"/>
      <c r="M48" s="99"/>
      <c r="N48" s="99"/>
      <c r="O48" s="100"/>
      <c r="P48" s="8"/>
      <c r="Q48" s="103">
        <f t="shared" si="12"/>
        <v>0</v>
      </c>
      <c r="R48" s="103">
        <f t="shared" si="3"/>
        <v>0</v>
      </c>
      <c r="S48" s="188">
        <f t="shared" si="4"/>
        <v>0</v>
      </c>
      <c r="T48" s="188">
        <f t="shared" si="10"/>
        <v>0</v>
      </c>
      <c r="U48" s="188">
        <f t="shared" si="5"/>
        <v>0</v>
      </c>
      <c r="V48" s="189">
        <f t="shared" si="7"/>
        <v>0</v>
      </c>
      <c r="W48" s="198" t="str">
        <f t="shared" si="8"/>
        <v>0</v>
      </c>
      <c r="X48" s="189">
        <f t="shared" si="0"/>
        <v>0</v>
      </c>
      <c r="Y48" s="190" t="str">
        <f>IF(ISBLANK(I48),"0",IF(I48=Y2,"5",IF(I48&lt;Y2,"8",IF(I48&gt;Y2,"2"))))</f>
        <v>0</v>
      </c>
      <c r="Z48" s="191">
        <f t="shared" si="1"/>
        <v>0</v>
      </c>
      <c r="AA48" s="107"/>
      <c r="AB48" s="8"/>
      <c r="AC48" s="100"/>
      <c r="AD48" s="104"/>
      <c r="AE48" s="105" t="b">
        <f t="shared" si="6"/>
        <v>0</v>
      </c>
      <c r="AF48" s="108"/>
      <c r="AG48" s="106"/>
      <c r="AH48" s="8"/>
    </row>
    <row r="49" spans="1:34" s="23" customFormat="1">
      <c r="A49" s="84"/>
      <c r="B49" s="84"/>
      <c r="C49" s="147"/>
      <c r="D49" s="84"/>
      <c r="E49" s="84"/>
      <c r="F49" s="84"/>
      <c r="G49" s="84"/>
      <c r="H49" s="67"/>
      <c r="I49" s="88"/>
      <c r="J49" s="87"/>
      <c r="K49" s="84"/>
      <c r="L49" s="89"/>
      <c r="M49" s="84"/>
      <c r="N49" s="84"/>
      <c r="O49" s="87"/>
      <c r="P49" s="20"/>
      <c r="Q49" s="90">
        <f t="shared" si="12"/>
        <v>0</v>
      </c>
      <c r="R49" s="90">
        <f t="shared" si="3"/>
        <v>0</v>
      </c>
      <c r="S49" s="188">
        <f t="shared" si="4"/>
        <v>0</v>
      </c>
      <c r="T49" s="188">
        <f t="shared" si="10"/>
        <v>0</v>
      </c>
      <c r="U49" s="188">
        <f t="shared" si="5"/>
        <v>0</v>
      </c>
      <c r="V49" s="189">
        <f t="shared" si="7"/>
        <v>0</v>
      </c>
      <c r="W49" s="198" t="str">
        <f t="shared" si="8"/>
        <v>0</v>
      </c>
      <c r="X49" s="189">
        <f t="shared" si="0"/>
        <v>0</v>
      </c>
      <c r="Y49" s="190" t="str">
        <f>IF(ISBLANK(I49),"0",IF(I49=Y2,"5",IF(I49&lt;Y2,"8",IF(I49&gt;Y2,"2"))))</f>
        <v>0</v>
      </c>
      <c r="Z49" s="191">
        <f t="shared" si="1"/>
        <v>0</v>
      </c>
      <c r="AA49" s="67"/>
      <c r="AB49" s="20"/>
      <c r="AC49" s="87"/>
      <c r="AD49" s="91"/>
      <c r="AE49" s="92" t="b">
        <f t="shared" si="6"/>
        <v>0</v>
      </c>
      <c r="AF49" s="116"/>
      <c r="AG49" s="114"/>
      <c r="AH49" s="20"/>
    </row>
    <row r="50" spans="1:34" s="9" customFormat="1">
      <c r="A50" s="154"/>
      <c r="B50" s="99"/>
      <c r="C50" s="99"/>
      <c r="D50" s="99"/>
      <c r="E50" s="99"/>
      <c r="F50" s="99"/>
      <c r="G50" s="99"/>
      <c r="H50" s="107"/>
      <c r="I50" s="101"/>
      <c r="J50" s="100"/>
      <c r="K50" s="99"/>
      <c r="L50" s="102"/>
      <c r="M50" s="99"/>
      <c r="N50" s="99"/>
      <c r="O50" s="100"/>
      <c r="P50" s="8"/>
      <c r="Q50" s="103">
        <f t="shared" si="12"/>
        <v>0</v>
      </c>
      <c r="R50" s="103">
        <f t="shared" si="3"/>
        <v>0</v>
      </c>
      <c r="S50" s="188">
        <f t="shared" si="4"/>
        <v>0</v>
      </c>
      <c r="T50" s="188">
        <f t="shared" si="10"/>
        <v>0</v>
      </c>
      <c r="U50" s="188">
        <f t="shared" si="5"/>
        <v>0</v>
      </c>
      <c r="V50" s="189">
        <f t="shared" si="7"/>
        <v>0</v>
      </c>
      <c r="W50" s="198" t="str">
        <f t="shared" si="8"/>
        <v>0</v>
      </c>
      <c r="X50" s="189">
        <f t="shared" si="0"/>
        <v>0</v>
      </c>
      <c r="Y50" s="190" t="str">
        <f>IF(ISBLANK(I50),"0",IF(I50=Y2,"5",IF(I50&lt;Y2,"8",IF(I50&gt;Y2,"2"))))</f>
        <v>0</v>
      </c>
      <c r="Z50" s="191">
        <f t="shared" si="1"/>
        <v>0</v>
      </c>
      <c r="AA50" s="107"/>
      <c r="AB50" s="8"/>
      <c r="AC50" s="100"/>
      <c r="AD50" s="104"/>
      <c r="AE50" s="105" t="b">
        <f t="shared" si="6"/>
        <v>0</v>
      </c>
      <c r="AF50" s="108"/>
      <c r="AG50" s="106"/>
      <c r="AH50" s="8"/>
    </row>
    <row r="51" spans="1:34" s="4" customFormat="1" ht="16.5" thickBot="1">
      <c r="A51" s="14"/>
      <c r="B51" s="15"/>
      <c r="C51" s="226" t="s">
        <v>25</v>
      </c>
      <c r="D51" s="226"/>
      <c r="E51" s="226"/>
      <c r="F51" s="226"/>
      <c r="G51" s="226"/>
      <c r="H51" s="16">
        <f>SUM(H3:H50)</f>
        <v>600</v>
      </c>
      <c r="I51" s="60"/>
      <c r="J51" s="55"/>
      <c r="K51" s="18"/>
      <c r="L51" s="17"/>
      <c r="M51" s="17"/>
      <c r="N51" s="18"/>
      <c r="O51" s="24"/>
      <c r="P51" s="21"/>
      <c r="Q51" s="42"/>
      <c r="R51" s="43"/>
      <c r="S51" s="203"/>
      <c r="T51" s="203"/>
      <c r="U51" s="203"/>
      <c r="V51" s="204">
        <f t="shared" si="7"/>
        <v>0</v>
      </c>
      <c r="W51" s="205"/>
      <c r="X51" s="206"/>
      <c r="Y51" s="207"/>
      <c r="Z51" s="208"/>
      <c r="AA51" s="68"/>
      <c r="AB51" s="21"/>
      <c r="AC51" s="74"/>
      <c r="AD51" s="52"/>
      <c r="AE51" s="51"/>
      <c r="AF51" s="80"/>
      <c r="AG51" s="97"/>
      <c r="AH51" s="5"/>
    </row>
    <row r="52" spans="1:34" s="4" customFormat="1" ht="21.6" customHeight="1" thickTop="1">
      <c r="A52" s="12"/>
      <c r="B52" s="2"/>
      <c r="C52" s="10"/>
      <c r="D52" s="10"/>
      <c r="E52" s="10"/>
      <c r="F52" s="11"/>
      <c r="G52" s="10"/>
      <c r="H52" s="13"/>
      <c r="I52" s="61"/>
      <c r="J52" s="56"/>
      <c r="K52" s="11"/>
      <c r="L52" s="10"/>
      <c r="M52" s="10"/>
      <c r="N52" s="11"/>
      <c r="O52" s="25"/>
      <c r="P52" s="22"/>
      <c r="Q52" s="44"/>
      <c r="R52" s="45"/>
      <c r="S52" s="209"/>
      <c r="T52" s="209"/>
      <c r="U52" s="209"/>
      <c r="V52" s="210"/>
      <c r="W52" s="211"/>
      <c r="X52" s="212"/>
      <c r="Y52" s="213"/>
      <c r="Z52" s="214"/>
      <c r="AA52" s="69"/>
      <c r="AB52" s="22"/>
      <c r="AC52" s="75"/>
      <c r="AD52" s="53"/>
      <c r="AE52" s="51"/>
      <c r="AF52" s="81"/>
      <c r="AG52" s="97"/>
      <c r="AH52" s="5"/>
    </row>
    <row r="53" spans="1:34" s="4" customFormat="1">
      <c r="A53" s="5"/>
      <c r="B53" s="2"/>
      <c r="C53" s="5"/>
      <c r="D53" s="5"/>
      <c r="E53" s="5"/>
      <c r="F53" s="1"/>
      <c r="G53" s="5"/>
      <c r="H53" s="6"/>
      <c r="I53" s="59"/>
      <c r="J53" s="26"/>
      <c r="K53" s="1"/>
      <c r="L53" s="5"/>
      <c r="M53" s="5"/>
      <c r="N53" s="1"/>
      <c r="O53" s="8"/>
      <c r="P53" s="20"/>
      <c r="Q53" s="41"/>
      <c r="R53" s="46"/>
      <c r="S53" s="188"/>
      <c r="T53" s="188"/>
      <c r="U53" s="215"/>
      <c r="V53" s="216"/>
      <c r="W53" s="198"/>
      <c r="X53" s="198"/>
      <c r="Y53" s="190"/>
      <c r="Z53" s="217"/>
      <c r="AA53" s="67"/>
      <c r="AB53" s="20"/>
      <c r="AC53" s="73"/>
      <c r="AD53" s="54"/>
      <c r="AE53" s="51"/>
      <c r="AF53" s="79"/>
      <c r="AG53" s="97"/>
      <c r="AH53" s="5"/>
    </row>
    <row r="54" spans="1:34" s="4" customFormat="1">
      <c r="A54" s="5"/>
      <c r="B54" s="2"/>
      <c r="C54" s="5"/>
      <c r="D54" s="5"/>
      <c r="E54" s="5"/>
      <c r="F54" s="1"/>
      <c r="G54" s="5"/>
      <c r="H54" s="6"/>
      <c r="I54" s="59"/>
      <c r="J54" s="26"/>
      <c r="K54" s="1"/>
      <c r="L54" s="5"/>
      <c r="M54" s="5"/>
      <c r="N54" s="1"/>
      <c r="O54" s="8"/>
      <c r="P54" s="20"/>
      <c r="Q54" s="41"/>
      <c r="R54" s="46"/>
      <c r="S54" s="188"/>
      <c r="T54" s="188"/>
      <c r="U54" s="215"/>
      <c r="V54" s="216"/>
      <c r="W54" s="198"/>
      <c r="X54" s="198"/>
      <c r="Y54" s="190"/>
      <c r="Z54" s="217"/>
      <c r="AA54" s="67"/>
      <c r="AB54" s="20"/>
      <c r="AC54" s="73"/>
      <c r="AD54" s="54"/>
      <c r="AE54" s="51"/>
      <c r="AF54" s="79"/>
      <c r="AG54" s="97"/>
      <c r="AH54" s="5"/>
    </row>
    <row r="55" spans="1:34">
      <c r="C55" s="5"/>
      <c r="D55" s="5"/>
      <c r="E55" s="5"/>
      <c r="H55" s="224"/>
      <c r="AG55" s="97"/>
    </row>
    <row r="56" spans="1:34" ht="21">
      <c r="C56" s="5"/>
      <c r="D56" s="5"/>
      <c r="E56" s="5"/>
      <c r="H56" s="4"/>
      <c r="S56" s="221"/>
      <c r="T56" s="222"/>
      <c r="U56" s="223"/>
      <c r="V56" s="223"/>
      <c r="W56" s="223"/>
      <c r="X56" s="223"/>
      <c r="Y56" s="223"/>
    </row>
    <row r="57" spans="1:34">
      <c r="C57" s="5"/>
      <c r="D57" s="5"/>
      <c r="E57" s="5"/>
      <c r="H57" s="4"/>
    </row>
    <row r="58" spans="1:34" s="4" customFormat="1">
      <c r="A58" s="5"/>
      <c r="B58" s="2"/>
      <c r="C58" s="5"/>
      <c r="D58" s="5"/>
      <c r="E58" s="5"/>
      <c r="F58" s="2"/>
      <c r="I58" s="62"/>
      <c r="J58" s="57"/>
      <c r="K58" s="2"/>
      <c r="N58" s="2"/>
      <c r="O58" s="9"/>
      <c r="P58" s="23"/>
      <c r="Q58" s="47"/>
      <c r="R58" s="47"/>
      <c r="S58" s="218"/>
      <c r="T58" s="218"/>
      <c r="U58" s="219"/>
      <c r="V58" s="219"/>
      <c r="W58" s="219"/>
      <c r="X58" s="219"/>
      <c r="Y58" s="220"/>
      <c r="Z58" s="219"/>
      <c r="AA58" s="70"/>
      <c r="AB58" s="23"/>
      <c r="AC58" s="76"/>
      <c r="AD58" s="48"/>
      <c r="AE58" s="51"/>
      <c r="AF58" s="63"/>
      <c r="AG58" s="83"/>
      <c r="AH58" s="5"/>
    </row>
    <row r="59" spans="1:34">
      <c r="C59" s="5"/>
      <c r="D59" s="5"/>
      <c r="E59" s="5"/>
      <c r="H59" s="180"/>
    </row>
    <row r="60" spans="1:34">
      <c r="C60" s="5"/>
      <c r="D60" s="5"/>
      <c r="E60" s="5"/>
      <c r="H60" s="180"/>
    </row>
    <row r="61" spans="1:34">
      <c r="C61" s="5"/>
      <c r="D61" s="5"/>
      <c r="E61" s="5"/>
    </row>
    <row r="62" spans="1:34">
      <c r="C62" s="5"/>
      <c r="D62" s="5"/>
      <c r="E62" s="5"/>
      <c r="H62" s="4"/>
    </row>
    <row r="63" spans="1:34" s="4" customFormat="1">
      <c r="A63" s="5"/>
      <c r="B63" s="2"/>
      <c r="C63" s="5"/>
      <c r="D63" s="5"/>
      <c r="E63" s="5"/>
      <c r="F63" s="2"/>
      <c r="I63" s="62"/>
      <c r="J63" s="57"/>
      <c r="K63" s="2"/>
      <c r="N63" s="2"/>
      <c r="O63" s="9"/>
      <c r="P63" s="23"/>
      <c r="Q63" s="47"/>
      <c r="R63" s="47"/>
      <c r="S63" s="218"/>
      <c r="T63" s="218"/>
      <c r="U63" s="219"/>
      <c r="V63" s="219"/>
      <c r="W63" s="219"/>
      <c r="X63" s="219"/>
      <c r="Y63" s="220"/>
      <c r="Z63" s="219"/>
      <c r="AA63" s="70"/>
      <c r="AB63" s="23"/>
      <c r="AC63" s="76"/>
      <c r="AD63" s="48"/>
      <c r="AE63" s="51"/>
      <c r="AF63" s="63"/>
      <c r="AG63" s="83"/>
      <c r="AH63" s="5"/>
    </row>
    <row r="64" spans="1:34" s="4" customFormat="1">
      <c r="A64" s="5"/>
      <c r="B64" s="2"/>
      <c r="C64" s="5"/>
      <c r="D64" s="5"/>
      <c r="E64" s="5"/>
      <c r="F64" s="2"/>
      <c r="I64" s="62"/>
      <c r="J64" s="57"/>
      <c r="K64" s="2"/>
      <c r="N64" s="2"/>
      <c r="O64" s="9"/>
      <c r="P64" s="23"/>
      <c r="Q64" s="47"/>
      <c r="R64" s="47"/>
      <c r="S64" s="218"/>
      <c r="T64" s="218"/>
      <c r="U64" s="219"/>
      <c r="V64" s="219"/>
      <c r="W64" s="219"/>
      <c r="X64" s="219"/>
      <c r="Y64" s="220"/>
      <c r="Z64" s="219"/>
      <c r="AA64" s="70"/>
      <c r="AB64" s="23"/>
      <c r="AC64" s="76"/>
      <c r="AD64" s="48"/>
      <c r="AE64" s="51"/>
      <c r="AF64" s="63"/>
      <c r="AG64" s="83"/>
      <c r="AH64" s="5"/>
    </row>
    <row r="65" spans="1:34" s="4" customFormat="1">
      <c r="A65" s="5"/>
      <c r="B65" s="2"/>
      <c r="C65" s="5"/>
      <c r="D65" s="5"/>
      <c r="E65" s="5"/>
      <c r="F65" s="2"/>
      <c r="I65" s="62"/>
      <c r="J65" s="57"/>
      <c r="K65" s="2"/>
      <c r="N65" s="2"/>
      <c r="O65" s="9"/>
      <c r="P65" s="23"/>
      <c r="Q65" s="47"/>
      <c r="R65" s="47"/>
      <c r="S65" s="218"/>
      <c r="T65" s="218"/>
      <c r="U65" s="219"/>
      <c r="V65" s="219"/>
      <c r="W65" s="219"/>
      <c r="X65" s="219"/>
      <c r="Y65" s="220"/>
      <c r="Z65" s="219"/>
      <c r="AA65" s="70"/>
      <c r="AB65" s="23"/>
      <c r="AC65" s="76"/>
      <c r="AD65" s="48"/>
      <c r="AE65" s="51"/>
      <c r="AF65" s="63"/>
      <c r="AG65" s="83"/>
      <c r="AH65" s="5"/>
    </row>
    <row r="66" spans="1:34" s="4" customFormat="1">
      <c r="A66" s="5"/>
      <c r="B66" s="2"/>
      <c r="C66" s="5"/>
      <c r="D66" s="5"/>
      <c r="E66" s="5"/>
      <c r="F66" s="2"/>
      <c r="I66" s="62"/>
      <c r="J66" s="57"/>
      <c r="K66" s="2"/>
      <c r="N66" s="2"/>
      <c r="O66" s="9"/>
      <c r="P66" s="23"/>
      <c r="Q66" s="47"/>
      <c r="R66" s="47"/>
      <c r="S66" s="218"/>
      <c r="T66" s="218"/>
      <c r="U66" s="219"/>
      <c r="V66" s="219"/>
      <c r="W66" s="219"/>
      <c r="X66" s="219"/>
      <c r="Y66" s="220"/>
      <c r="Z66" s="219"/>
      <c r="AA66" s="70"/>
      <c r="AB66" s="23"/>
      <c r="AC66" s="76"/>
      <c r="AD66" s="48"/>
      <c r="AE66" s="51"/>
      <c r="AF66" s="63"/>
      <c r="AG66" s="83"/>
      <c r="AH66" s="5"/>
    </row>
    <row r="67" spans="1:34" s="4" customFormat="1">
      <c r="A67" s="5"/>
      <c r="B67" s="2"/>
      <c r="C67" s="5"/>
      <c r="D67" s="5"/>
      <c r="E67" s="5"/>
      <c r="F67" s="2"/>
      <c r="I67" s="62"/>
      <c r="J67" s="57"/>
      <c r="K67" s="2"/>
      <c r="N67" s="2"/>
      <c r="O67" s="9"/>
      <c r="P67" s="23"/>
      <c r="Q67" s="47"/>
      <c r="R67" s="47"/>
      <c r="S67" s="218"/>
      <c r="T67" s="218"/>
      <c r="U67" s="219"/>
      <c r="V67" s="219"/>
      <c r="W67" s="219"/>
      <c r="X67" s="219"/>
      <c r="Y67" s="220"/>
      <c r="Z67" s="219"/>
      <c r="AA67" s="70"/>
      <c r="AB67" s="23"/>
      <c r="AC67" s="76"/>
      <c r="AD67" s="48"/>
      <c r="AE67" s="51"/>
      <c r="AF67" s="63"/>
      <c r="AG67" s="83"/>
      <c r="AH67" s="5"/>
    </row>
    <row r="68" spans="1:34" s="4" customFormat="1">
      <c r="A68" s="5"/>
      <c r="B68" s="2"/>
      <c r="C68" s="5"/>
      <c r="D68" s="5"/>
      <c r="E68" s="5"/>
      <c r="F68" s="2"/>
      <c r="I68" s="62"/>
      <c r="J68" s="57"/>
      <c r="K68" s="2"/>
      <c r="N68" s="2"/>
      <c r="O68" s="9"/>
      <c r="P68" s="23"/>
      <c r="Q68" s="47"/>
      <c r="R68" s="47"/>
      <c r="S68" s="218"/>
      <c r="T68" s="218"/>
      <c r="U68" s="219"/>
      <c r="V68" s="219"/>
      <c r="W68" s="219"/>
      <c r="X68" s="219"/>
      <c r="Y68" s="220"/>
      <c r="Z68" s="219"/>
      <c r="AA68" s="70"/>
      <c r="AB68" s="23"/>
      <c r="AC68" s="76"/>
      <c r="AD68" s="48"/>
      <c r="AE68" s="51"/>
      <c r="AF68" s="63"/>
      <c r="AG68" s="83"/>
      <c r="AH68" s="5"/>
    </row>
    <row r="69" spans="1:34" s="4" customFormat="1">
      <c r="A69" s="5"/>
      <c r="B69" s="2"/>
      <c r="C69" s="5"/>
      <c r="D69" s="5"/>
      <c r="E69" s="5"/>
      <c r="F69" s="2"/>
      <c r="I69" s="62"/>
      <c r="J69" s="57"/>
      <c r="K69" s="2"/>
      <c r="N69" s="2"/>
      <c r="O69" s="9"/>
      <c r="P69" s="23"/>
      <c r="Q69" s="47"/>
      <c r="R69" s="47"/>
      <c r="S69" s="218"/>
      <c r="T69" s="218"/>
      <c r="U69" s="219"/>
      <c r="V69" s="219"/>
      <c r="W69" s="219"/>
      <c r="X69" s="219"/>
      <c r="Y69" s="220"/>
      <c r="Z69" s="219"/>
      <c r="AA69" s="70"/>
      <c r="AB69" s="23"/>
      <c r="AC69" s="76"/>
      <c r="AD69" s="48"/>
      <c r="AE69" s="51"/>
      <c r="AF69" s="63"/>
      <c r="AG69" s="83"/>
      <c r="AH69" s="5"/>
    </row>
    <row r="70" spans="1:34" s="4" customFormat="1">
      <c r="A70" s="5"/>
      <c r="B70" s="2"/>
      <c r="C70" s="5"/>
      <c r="D70" s="5"/>
      <c r="E70" s="5"/>
      <c r="F70" s="2"/>
      <c r="I70" s="62"/>
      <c r="J70" s="57"/>
      <c r="K70" s="2"/>
      <c r="N70" s="2"/>
      <c r="O70" s="9"/>
      <c r="P70" s="23"/>
      <c r="Q70" s="47"/>
      <c r="R70" s="47"/>
      <c r="S70" s="218"/>
      <c r="T70" s="218"/>
      <c r="U70" s="219"/>
      <c r="V70" s="219"/>
      <c r="W70" s="219"/>
      <c r="X70" s="219"/>
      <c r="Y70" s="220"/>
      <c r="Z70" s="219"/>
      <c r="AA70" s="70"/>
      <c r="AB70" s="23"/>
      <c r="AC70" s="76"/>
      <c r="AD70" s="48"/>
      <c r="AE70" s="51"/>
      <c r="AF70" s="63"/>
      <c r="AG70" s="83"/>
      <c r="AH70" s="5"/>
    </row>
    <row r="71" spans="1:34">
      <c r="C71" s="5"/>
      <c r="D71" s="5"/>
      <c r="E71" s="5"/>
    </row>
    <row r="72" spans="1:34">
      <c r="C72" s="5"/>
      <c r="D72" s="5"/>
      <c r="E72" s="5"/>
    </row>
  </sheetData>
  <sheetProtection password="C788" sheet="1" objects="1" scenarios="1" selectLockedCells="1"/>
  <mergeCells count="5">
    <mergeCell ref="C1:E1"/>
    <mergeCell ref="G1:J1"/>
    <mergeCell ref="C51:G51"/>
    <mergeCell ref="L1:M1"/>
    <mergeCell ref="AI1:AQ1"/>
  </mergeCells>
  <pageMargins left="0.25" right="0.25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</dc:creator>
  <cp:lastModifiedBy>Barbara</cp:lastModifiedBy>
  <dcterms:created xsi:type="dcterms:W3CDTF">2019-08-20T17:15:09Z</dcterms:created>
  <dcterms:modified xsi:type="dcterms:W3CDTF">2021-11-10T06:18:18Z</dcterms:modified>
</cp:coreProperties>
</file>